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ulietta\Documents\Vet College\Fellowship\Category 1\"/>
    </mc:Choice>
  </mc:AlternateContent>
  <bookViews>
    <workbookView xWindow="0" yWindow="0" windowWidth="28800" windowHeight="12435"/>
  </bookViews>
  <sheets>
    <sheet name="Cases" sheetId="1" r:id="rId1"/>
    <sheet name="Case Minima for Category" sheetId="2" r:id="rId2"/>
    <sheet name="Case Minima Speci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7" i="3"/>
  <c r="B6" i="3"/>
  <c r="I8" i="2"/>
  <c r="I7" i="2"/>
  <c r="I6" i="2"/>
  <c r="I4" i="2"/>
  <c r="I5" i="2"/>
  <c r="C5" i="3"/>
  <c r="C4" i="3"/>
  <c r="C3" i="3"/>
  <c r="C2" i="3"/>
  <c r="E8" i="2"/>
  <c r="E7" i="2"/>
  <c r="E6" i="2"/>
  <c r="E4" i="2"/>
  <c r="E5" i="2"/>
  <c r="C6" i="3" l="1"/>
</calcChain>
</file>

<file path=xl/sharedStrings.xml><?xml version="1.0" encoding="utf-8"?>
<sst xmlns="http://schemas.openxmlformats.org/spreadsheetml/2006/main" count="85" uniqueCount="62">
  <si>
    <t>Ophthalmology Activity Log Summary (ALS)</t>
  </si>
  <si>
    <t>Candidate</t>
  </si>
  <si>
    <t>Address</t>
  </si>
  <si>
    <t>Date</t>
  </si>
  <si>
    <t>Case ID</t>
  </si>
  <si>
    <t>Species</t>
  </si>
  <si>
    <t>Breed</t>
  </si>
  <si>
    <t>Diagnosis</t>
  </si>
  <si>
    <t>Lens</t>
  </si>
  <si>
    <t>canine</t>
  </si>
  <si>
    <t>sx</t>
  </si>
  <si>
    <t>Feline</t>
  </si>
  <si>
    <t>Canine</t>
  </si>
  <si>
    <t>Equine</t>
  </si>
  <si>
    <t>md</t>
  </si>
  <si>
    <t>feline</t>
  </si>
  <si>
    <t>equine</t>
  </si>
  <si>
    <t>*</t>
  </si>
  <si>
    <t>Case Minima for Category</t>
  </si>
  <si>
    <t>Required</t>
  </si>
  <si>
    <t xml:space="preserve">Orbital/globe </t>
  </si>
  <si>
    <t>Completed</t>
  </si>
  <si>
    <t>Eyelid</t>
  </si>
  <si>
    <t>Conjunctiva/TE</t>
  </si>
  <si>
    <t>Eyelid (Md/Sx)*</t>
  </si>
  <si>
    <t>Conjunctiva/ TE (Md/Sx)*</t>
  </si>
  <si>
    <t>Lacrimal (Md/Sx)*</t>
  </si>
  <si>
    <t>Cornea/Sclera (Md/Sx)*</t>
  </si>
  <si>
    <t>Ancillary Diagnostics performed^</t>
  </si>
  <si>
    <t>Uvea (Md/Sx)*</t>
  </si>
  <si>
    <t>Anterior chamber (Md/Sx)*</t>
  </si>
  <si>
    <t>Vitreous (Md/Sx)*</t>
  </si>
  <si>
    <t>Lens (Md/Sx)*</t>
  </si>
  <si>
    <t>Retina/ON (Md/Sx)*</t>
  </si>
  <si>
    <t>Glaucoma (Md/Sx)*</t>
  </si>
  <si>
    <t>Neuro-Optho (Md/Sx)*</t>
  </si>
  <si>
    <t>^ Ancillary test include Gonioscopy / ERG / US / CT or MRI / C&amp;S Cytology / FNA Bx / Histopathology</t>
  </si>
  <si>
    <t>Md refers to medical management of Cases</t>
  </si>
  <si>
    <t>Sx refers to surgical management of Cases</t>
  </si>
  <si>
    <t xml:space="preserve">Cornea/Sclera </t>
  </si>
  <si>
    <t>Orbital/Globe (Md/Sx)*</t>
  </si>
  <si>
    <t>Case Minima for Species</t>
  </si>
  <si>
    <t>Primary surgeon for:</t>
  </si>
  <si>
    <r>
      <rPr>
        <sz val="10"/>
        <color theme="1"/>
        <rFont val="Calibri"/>
        <family val="2"/>
        <scheme val="minor"/>
      </rPr>
      <t xml:space="preserve">NOTE: </t>
    </r>
    <r>
      <rPr>
        <i/>
        <sz val="10"/>
        <color theme="1"/>
        <rFont val="Calibri"/>
        <family val="2"/>
        <scheme val="minor"/>
      </rPr>
      <t>Only relevant for cases that require surgery</t>
    </r>
  </si>
  <si>
    <t>sx*</t>
  </si>
  <si>
    <t>other-bovine</t>
  </si>
  <si>
    <t>zoo</t>
  </si>
  <si>
    <t>bird</t>
  </si>
  <si>
    <r>
      <rPr>
        <sz val="16"/>
        <color rgb="FF000000"/>
        <rFont val="Times New Roman"/>
        <family val="1"/>
      </rPr>
      <t>*</t>
    </r>
    <r>
      <rPr>
        <sz val="12"/>
        <color rgb="FF000000"/>
        <rFont val="Times New Roman"/>
        <family val="1"/>
      </rPr>
      <t xml:space="preserve"> - indicates primary surgeon of procedure should also be listed</t>
    </r>
  </si>
  <si>
    <t>Exotic</t>
  </si>
  <si>
    <t>Bird</t>
  </si>
  <si>
    <t>Zoo</t>
  </si>
  <si>
    <t>other-ovine</t>
  </si>
  <si>
    <t>other-pig</t>
  </si>
  <si>
    <t>zoo-zebra</t>
  </si>
  <si>
    <t>standardbred</t>
  </si>
  <si>
    <t>exotic-lizard</t>
  </si>
  <si>
    <t>Other large animal
(incl bovine, ovine, caprine)</t>
  </si>
  <si>
    <t>canary</t>
  </si>
  <si>
    <t>jersy cow</t>
  </si>
  <si>
    <t>merino sheep</t>
  </si>
  <si>
    <r>
      <rPr>
        <sz val="10"/>
        <color theme="1"/>
        <rFont val="Calibri"/>
        <family val="2"/>
        <scheme val="minor"/>
      </rPr>
      <t>NOTE:</t>
    </r>
    <r>
      <rPr>
        <i/>
        <sz val="10"/>
        <color theme="1"/>
        <rFont val="Calibri"/>
        <family val="2"/>
        <scheme val="minor"/>
      </rPr>
      <t xml:space="preserve"> must be primary surgeon for 25% of these case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</si>
</sst>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Arial Rounded MT Bold"/>
      <family val="2"/>
    </font>
    <font>
      <b/>
      <sz val="11"/>
      <color theme="4" tint="-0.499984740745262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4" tint="-0.499984740745262"/>
      <name val="Times New Roman"/>
      <family val="1"/>
    </font>
    <font>
      <sz val="16"/>
      <color rgb="FF000000"/>
      <name val="Times New Roman"/>
      <family val="1"/>
    </font>
    <font>
      <b/>
      <sz val="11"/>
      <color rgb="FF006100"/>
      <name val="Times New Roman"/>
      <family val="1"/>
    </font>
    <font>
      <b/>
      <sz val="11"/>
      <color rgb="FF9C6500"/>
      <name val="Times New Roman"/>
      <family val="1"/>
    </font>
    <font>
      <b/>
      <sz val="11"/>
      <color theme="4" tint="-0.49998474074526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5" fillId="0" borderId="0" xfId="0" applyFont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right"/>
    </xf>
    <xf numFmtId="0" fontId="2" fillId="0" borderId="0" xfId="2" applyFill="1"/>
    <xf numFmtId="0" fontId="6" fillId="4" borderId="0" xfId="3" applyFont="1"/>
    <xf numFmtId="0" fontId="6" fillId="4" borderId="4" xfId="3" applyFont="1" applyBorder="1"/>
    <xf numFmtId="0" fontId="6" fillId="4" borderId="1" xfId="3" applyFont="1" applyBorder="1"/>
    <xf numFmtId="0" fontId="8" fillId="0" borderId="0" xfId="0" applyFont="1" applyAlignment="1">
      <alignment vertical="center"/>
    </xf>
    <xf numFmtId="0" fontId="9" fillId="0" borderId="0" xfId="0" applyFont="1"/>
    <xf numFmtId="0" fontId="0" fillId="0" borderId="6" xfId="0" applyBorder="1"/>
    <xf numFmtId="0" fontId="13" fillId="0" borderId="6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5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Border="1"/>
    <xf numFmtId="0" fontId="11" fillId="0" borderId="14" xfId="0" applyFont="1" applyBorder="1" applyAlignment="1">
      <alignment horizontal="center" vertical="center" wrapText="1"/>
    </xf>
    <xf numFmtId="0" fontId="0" fillId="0" borderId="7" xfId="0" applyBorder="1"/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4" fillId="0" borderId="0" xfId="0" applyFont="1" applyBorder="1"/>
    <xf numFmtId="0" fontId="12" fillId="0" borderId="8" xfId="0" applyFont="1" applyBorder="1" applyAlignment="1">
      <alignment horizontal="center"/>
    </xf>
    <xf numFmtId="0" fontId="0" fillId="0" borderId="8" xfId="0" applyBorder="1"/>
    <xf numFmtId="0" fontId="4" fillId="0" borderId="3" xfId="0" applyFont="1" applyFill="1" applyBorder="1" applyAlignment="1">
      <alignment horizontal="center"/>
    </xf>
    <xf numFmtId="0" fontId="4" fillId="0" borderId="3" xfId="0" applyFont="1" applyBorder="1"/>
    <xf numFmtId="0" fontId="12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Border="1" applyAlignment="1"/>
    <xf numFmtId="0" fontId="9" fillId="0" borderId="6" xfId="0" applyFont="1" applyBorder="1" applyAlignment="1">
      <alignment horizontal="left" vertical="center"/>
    </xf>
    <xf numFmtId="0" fontId="7" fillId="0" borderId="11" xfId="0" applyFont="1" applyBorder="1"/>
    <xf numFmtId="0" fontId="0" fillId="0" borderId="3" xfId="0" applyBorder="1"/>
    <xf numFmtId="0" fontId="14" fillId="0" borderId="3" xfId="0" applyFont="1" applyBorder="1"/>
    <xf numFmtId="0" fontId="0" fillId="0" borderId="12" xfId="0" applyBorder="1"/>
    <xf numFmtId="0" fontId="0" fillId="0" borderId="5" xfId="0" applyBorder="1"/>
    <xf numFmtId="0" fontId="5" fillId="0" borderId="7" xfId="0" applyFont="1" applyBorder="1"/>
    <xf numFmtId="0" fontId="11" fillId="0" borderId="0" xfId="0" applyFont="1"/>
    <xf numFmtId="14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/>
    <xf numFmtId="0" fontId="18" fillId="6" borderId="2" xfId="1" applyFont="1" applyFill="1" applyBorder="1"/>
    <xf numFmtId="0" fontId="19" fillId="6" borderId="2" xfId="3" applyFont="1" applyFill="1" applyBorder="1" applyAlignment="1">
      <alignment horizontal="center" vertical="top" wrapText="1"/>
    </xf>
    <xf numFmtId="0" fontId="18" fillId="6" borderId="2" xfId="1" applyFont="1" applyFill="1" applyBorder="1" applyAlignment="1">
      <alignment wrapText="1"/>
    </xf>
    <xf numFmtId="0" fontId="20" fillId="6" borderId="2" xfId="2" applyFont="1" applyFill="1" applyBorder="1" applyAlignment="1">
      <alignment vertical="top" wrapText="1"/>
    </xf>
    <xf numFmtId="0" fontId="6" fillId="4" borderId="0" xfId="3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5"/>
  <sheetViews>
    <sheetView tabSelected="1" zoomScale="70" zoomScaleNormal="70" workbookViewId="0">
      <selection activeCell="B3" sqref="B3:H4"/>
    </sheetView>
  </sheetViews>
  <sheetFormatPr defaultRowHeight="15" x14ac:dyDescent="0.25"/>
  <cols>
    <col min="1" max="1" width="13.28515625" customWidth="1"/>
    <col min="2" max="3" width="16.28515625" customWidth="1"/>
    <col min="4" max="4" width="13.42578125" customWidth="1"/>
    <col min="5" max="5" width="15.140625" customWidth="1"/>
    <col min="6" max="6" width="17.7109375" customWidth="1"/>
    <col min="7" max="7" width="11" customWidth="1"/>
    <col min="8" max="8" width="15.7109375" customWidth="1"/>
    <col min="9" max="9" width="20.140625" customWidth="1"/>
    <col min="10" max="10" width="11.5703125" customWidth="1"/>
    <col min="11" max="11" width="17.5703125" customWidth="1"/>
    <col min="12" max="12" width="11.85546875" customWidth="1"/>
    <col min="13" max="13" width="17.7109375" customWidth="1"/>
    <col min="14" max="14" width="11.5703125" customWidth="1"/>
    <col min="15" max="15" width="15.5703125" customWidth="1"/>
    <col min="16" max="16" width="14.5703125" customWidth="1"/>
    <col min="17" max="17" width="12.85546875" customWidth="1"/>
    <col min="18" max="18" width="13.7109375" customWidth="1"/>
    <col min="20" max="20" width="12.5703125" customWidth="1"/>
    <col min="21" max="21" width="10.7109375" customWidth="1"/>
    <col min="22" max="22" width="13" customWidth="1"/>
  </cols>
  <sheetData>
    <row r="1" spans="1:23" ht="15.75" x14ac:dyDescent="0.25">
      <c r="A1" s="53" t="s">
        <v>0</v>
      </c>
      <c r="B1" s="53"/>
      <c r="C1" s="53"/>
      <c r="D1" s="53"/>
      <c r="E1" s="53"/>
      <c r="F1" s="53"/>
      <c r="G1" s="53"/>
      <c r="H1" s="53"/>
      <c r="J1" s="11" t="s">
        <v>36</v>
      </c>
      <c r="K1" s="12"/>
      <c r="L1" s="12"/>
      <c r="M1" s="12"/>
      <c r="N1" s="12"/>
    </row>
    <row r="2" spans="1:23" ht="34.5" customHeight="1" x14ac:dyDescent="0.25">
      <c r="A2" s="8" t="s">
        <v>1</v>
      </c>
      <c r="B2" s="54"/>
      <c r="C2" s="54"/>
      <c r="D2" s="54"/>
      <c r="E2" s="54"/>
      <c r="F2" s="54"/>
      <c r="G2" s="54"/>
      <c r="H2" s="54"/>
      <c r="J2" s="11" t="s">
        <v>48</v>
      </c>
      <c r="K2" s="12"/>
      <c r="L2" s="12"/>
      <c r="M2" s="12"/>
      <c r="N2" s="12"/>
    </row>
    <row r="3" spans="1:23" ht="34.5" customHeight="1" x14ac:dyDescent="0.25">
      <c r="A3" s="9" t="s">
        <v>2</v>
      </c>
      <c r="B3" s="55"/>
      <c r="C3" s="55"/>
      <c r="D3" s="55"/>
      <c r="E3" s="55"/>
      <c r="F3" s="55"/>
      <c r="G3" s="55"/>
      <c r="H3" s="55"/>
      <c r="J3" s="11" t="s">
        <v>37</v>
      </c>
      <c r="K3" s="12"/>
      <c r="L3" s="12"/>
      <c r="M3" s="12"/>
      <c r="N3" s="12"/>
    </row>
    <row r="4" spans="1:23" ht="29.25" customHeight="1" x14ac:dyDescent="0.25">
      <c r="A4" s="10"/>
      <c r="B4" s="56"/>
      <c r="C4" s="56"/>
      <c r="D4" s="56"/>
      <c r="E4" s="56"/>
      <c r="F4" s="56"/>
      <c r="G4" s="56"/>
      <c r="H4" s="56"/>
      <c r="J4" s="11" t="s">
        <v>38</v>
      </c>
      <c r="K4" s="12"/>
      <c r="L4" s="12"/>
      <c r="M4" s="12"/>
      <c r="N4" s="12"/>
    </row>
    <row r="5" spans="1:23" ht="42.75" x14ac:dyDescent="0.25">
      <c r="A5" s="49" t="s">
        <v>3</v>
      </c>
      <c r="B5" s="49" t="s">
        <v>4</v>
      </c>
      <c r="C5" s="49" t="s">
        <v>5</v>
      </c>
      <c r="D5" s="49" t="s">
        <v>6</v>
      </c>
      <c r="E5" s="50" t="s">
        <v>28</v>
      </c>
      <c r="F5" s="51" t="s">
        <v>7</v>
      </c>
      <c r="G5" s="52" t="s">
        <v>40</v>
      </c>
      <c r="H5" s="52" t="s">
        <v>24</v>
      </c>
      <c r="I5" s="52" t="s">
        <v>25</v>
      </c>
      <c r="J5" s="52" t="s">
        <v>26</v>
      </c>
      <c r="K5" s="52" t="s">
        <v>27</v>
      </c>
      <c r="L5" s="52" t="s">
        <v>29</v>
      </c>
      <c r="M5" s="52" t="s">
        <v>30</v>
      </c>
      <c r="N5" s="52" t="s">
        <v>31</v>
      </c>
      <c r="O5" s="52" t="s">
        <v>32</v>
      </c>
      <c r="P5" s="52" t="s">
        <v>33</v>
      </c>
      <c r="Q5" s="52" t="s">
        <v>34</v>
      </c>
      <c r="R5" s="52" t="s">
        <v>35</v>
      </c>
    </row>
    <row r="6" spans="1:23" x14ac:dyDescent="0.25">
      <c r="C6" s="44" t="s">
        <v>9</v>
      </c>
      <c r="D6" s="44"/>
      <c r="E6" s="44"/>
      <c r="F6" s="44"/>
      <c r="G6" s="44" t="s">
        <v>14</v>
      </c>
      <c r="H6" s="44" t="s">
        <v>44</v>
      </c>
      <c r="I6" s="44"/>
      <c r="J6" s="44"/>
      <c r="K6" s="44" t="s">
        <v>14</v>
      </c>
    </row>
    <row r="7" spans="1:23" x14ac:dyDescent="0.25">
      <c r="C7" s="44" t="s">
        <v>45</v>
      </c>
      <c r="D7" s="44" t="s">
        <v>59</v>
      </c>
      <c r="E7" s="45"/>
      <c r="F7" s="46"/>
      <c r="G7" s="46" t="s">
        <v>14</v>
      </c>
      <c r="H7" s="46" t="s">
        <v>10</v>
      </c>
      <c r="I7" s="47"/>
      <c r="J7" s="46"/>
      <c r="K7" s="46" t="s">
        <v>14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x14ac:dyDescent="0.25">
      <c r="C8" s="44" t="s">
        <v>9</v>
      </c>
      <c r="D8" s="44"/>
      <c r="E8" s="45"/>
      <c r="F8" s="46"/>
      <c r="G8" s="46" t="s">
        <v>10</v>
      </c>
      <c r="H8" s="46" t="s">
        <v>14</v>
      </c>
      <c r="I8" s="47"/>
      <c r="J8" s="46"/>
      <c r="K8" s="46" t="s">
        <v>14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25">
      <c r="C9" s="44" t="s">
        <v>15</v>
      </c>
      <c r="D9" s="44"/>
      <c r="E9" s="45"/>
      <c r="F9" s="46"/>
      <c r="G9" s="48" t="s">
        <v>14</v>
      </c>
      <c r="H9" s="48" t="s">
        <v>14</v>
      </c>
      <c r="I9" s="47"/>
      <c r="J9" s="46"/>
      <c r="K9" s="48" t="s">
        <v>10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25">
      <c r="C10" s="44" t="s">
        <v>46</v>
      </c>
      <c r="D10" s="44"/>
      <c r="E10" s="45"/>
      <c r="F10" s="46"/>
      <c r="G10" s="48" t="s">
        <v>44</v>
      </c>
      <c r="H10" s="48" t="s">
        <v>44</v>
      </c>
      <c r="I10" s="47"/>
      <c r="J10" s="46"/>
      <c r="K10" s="48" t="s">
        <v>10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x14ac:dyDescent="0.25">
      <c r="C11" s="44" t="s">
        <v>47</v>
      </c>
      <c r="D11" s="44"/>
      <c r="E11" s="45"/>
      <c r="F11" s="46"/>
      <c r="G11" s="48" t="s">
        <v>10</v>
      </c>
      <c r="H11" s="48" t="s">
        <v>44</v>
      </c>
      <c r="I11" s="47"/>
      <c r="J11" s="46"/>
      <c r="K11" s="48" t="s">
        <v>44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x14ac:dyDescent="0.25">
      <c r="C12" s="44" t="s">
        <v>9</v>
      </c>
      <c r="D12" s="44"/>
      <c r="E12" s="45"/>
      <c r="F12" s="46"/>
      <c r="G12" s="46"/>
      <c r="H12" s="46"/>
      <c r="I12" s="47"/>
      <c r="J12" s="46"/>
      <c r="K12" s="48" t="s">
        <v>14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x14ac:dyDescent="0.25">
      <c r="C13" s="44" t="s">
        <v>56</v>
      </c>
      <c r="D13" s="44"/>
      <c r="E13" s="45"/>
      <c r="F13" s="46"/>
      <c r="G13" s="46"/>
      <c r="H13" s="46"/>
      <c r="I13" s="47"/>
      <c r="J13" s="46"/>
      <c r="K13" s="48" t="s">
        <v>10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25">
      <c r="C14" s="44" t="s">
        <v>52</v>
      </c>
      <c r="D14" s="44" t="s">
        <v>60</v>
      </c>
      <c r="E14" s="45"/>
      <c r="F14" s="46"/>
      <c r="G14" s="46"/>
      <c r="H14" s="46"/>
      <c r="I14" s="47"/>
      <c r="J14" s="46"/>
      <c r="K14" s="48" t="s">
        <v>10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x14ac:dyDescent="0.25">
      <c r="C15" s="44" t="s">
        <v>47</v>
      </c>
      <c r="D15" s="44" t="s">
        <v>58</v>
      </c>
      <c r="E15" s="45"/>
      <c r="F15" s="46"/>
      <c r="G15" s="46"/>
      <c r="H15" s="46"/>
      <c r="I15" s="47"/>
      <c r="J15" s="46"/>
      <c r="K15" s="4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x14ac:dyDescent="0.25">
      <c r="C16" s="44" t="s">
        <v>47</v>
      </c>
      <c r="D16" s="44"/>
      <c r="E16" s="45"/>
      <c r="F16" s="46"/>
      <c r="G16" s="46"/>
      <c r="H16" s="46"/>
      <c r="I16" s="47"/>
      <c r="J16" s="46"/>
      <c r="K16" s="4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3:23" x14ac:dyDescent="0.25">
      <c r="C17" s="44" t="s">
        <v>47</v>
      </c>
      <c r="D17" s="44"/>
      <c r="E17" s="45"/>
      <c r="F17" s="46"/>
      <c r="G17" s="46"/>
      <c r="H17" s="46"/>
      <c r="I17" s="47"/>
      <c r="J17" s="46"/>
      <c r="K17" s="4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3:23" x14ac:dyDescent="0.25">
      <c r="C18" s="44" t="s">
        <v>53</v>
      </c>
      <c r="D18" s="44"/>
      <c r="E18" s="45"/>
      <c r="F18" s="46"/>
      <c r="G18" s="46"/>
      <c r="H18" s="46"/>
      <c r="I18" s="47"/>
      <c r="J18" s="46"/>
      <c r="K18" s="4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3:23" x14ac:dyDescent="0.25">
      <c r="C19" s="44" t="s">
        <v>54</v>
      </c>
      <c r="D19" s="44"/>
      <c r="E19" s="45"/>
      <c r="F19" s="46"/>
      <c r="G19" s="46"/>
      <c r="H19" s="46"/>
      <c r="I19" s="47"/>
      <c r="J19" s="46"/>
      <c r="K19" s="4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3:23" x14ac:dyDescent="0.25">
      <c r="C20" s="44" t="s">
        <v>16</v>
      </c>
      <c r="D20" s="44" t="s">
        <v>55</v>
      </c>
      <c r="E20" s="45"/>
      <c r="F20" s="46"/>
      <c r="G20" s="46"/>
      <c r="H20" s="46"/>
      <c r="I20" s="47"/>
      <c r="J20" s="46"/>
      <c r="K20" s="4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3:23" x14ac:dyDescent="0.25">
      <c r="E21" s="3"/>
      <c r="F21" s="4"/>
      <c r="G21" s="4"/>
      <c r="H21" s="4"/>
      <c r="I21" s="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3:23" x14ac:dyDescent="0.25">
      <c r="E22" s="3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3:23" x14ac:dyDescent="0.25">
      <c r="E23" s="3"/>
      <c r="F23" s="4"/>
      <c r="G23" s="4"/>
      <c r="H23" s="4"/>
      <c r="I23" s="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3:23" x14ac:dyDescent="0.25">
      <c r="E24" s="3"/>
      <c r="F24" s="4"/>
      <c r="G24" s="4"/>
      <c r="H24" s="4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3:23" x14ac:dyDescent="0.25">
      <c r="E25" s="3"/>
      <c r="F25" s="4"/>
      <c r="G25" s="4"/>
      <c r="H25" s="4"/>
      <c r="I25" s="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3:23" x14ac:dyDescent="0.25">
      <c r="E26" s="3"/>
      <c r="F26" s="4"/>
      <c r="G26" s="4"/>
      <c r="H26" s="4"/>
      <c r="I26" s="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3:23" x14ac:dyDescent="0.25">
      <c r="E27" s="3"/>
      <c r="F27" s="4"/>
      <c r="G27" s="4"/>
      <c r="H27" s="4"/>
      <c r="I27" s="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3:23" x14ac:dyDescent="0.25">
      <c r="E28" s="3"/>
      <c r="F28" s="4"/>
      <c r="G28" s="4"/>
      <c r="H28" s="4"/>
      <c r="I28" s="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3:23" x14ac:dyDescent="0.25">
      <c r="E29" s="3"/>
      <c r="F29" s="4"/>
      <c r="G29" s="4"/>
      <c r="H29" s="4"/>
      <c r="I29" s="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3:23" x14ac:dyDescent="0.25">
      <c r="E30" s="3"/>
      <c r="F30" s="4"/>
      <c r="G30" s="4"/>
      <c r="H30" s="4"/>
      <c r="I30" s="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3:23" x14ac:dyDescent="0.25">
      <c r="E31" s="3"/>
      <c r="F31" s="4"/>
      <c r="G31" s="4"/>
      <c r="H31" s="4"/>
      <c r="I31" s="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3:23" x14ac:dyDescent="0.25"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5:23" x14ac:dyDescent="0.25"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5:23" x14ac:dyDescent="0.25"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5:23" x14ac:dyDescent="0.25">
      <c r="E35" s="6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5:23" x14ac:dyDescent="0.25">
      <c r="E36" s="6"/>
      <c r="F36" s="4"/>
      <c r="G36" s="4"/>
      <c r="H36" s="4"/>
      <c r="I36" s="5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5:23" x14ac:dyDescent="0.25">
      <c r="E37" s="6"/>
      <c r="F37" s="4"/>
      <c r="G37" s="4"/>
      <c r="H37" s="4"/>
      <c r="I37" s="5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5:23" x14ac:dyDescent="0.25">
      <c r="E38" s="3"/>
      <c r="F38" s="4"/>
      <c r="G38" s="4"/>
      <c r="H38" s="4"/>
      <c r="I38" s="5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5:23" x14ac:dyDescent="0.25">
      <c r="E39" s="3"/>
      <c r="F39" s="4"/>
      <c r="G39" s="4"/>
      <c r="H39" s="4"/>
      <c r="I39" s="5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5:23" x14ac:dyDescent="0.25">
      <c r="E40" s="3"/>
      <c r="F40" s="4"/>
      <c r="G40" s="4"/>
      <c r="H40" s="4"/>
      <c r="I40" s="5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5:23" x14ac:dyDescent="0.25">
      <c r="E41" s="3"/>
      <c r="F41" s="4"/>
      <c r="G41" s="4"/>
      <c r="H41" s="4"/>
      <c r="I41" s="5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5:23" x14ac:dyDescent="0.25">
      <c r="E42" s="3"/>
      <c r="F42" s="4"/>
      <c r="G42" s="4"/>
      <c r="H42" s="4"/>
      <c r="I42" s="5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5:23" x14ac:dyDescent="0.25"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5:23" x14ac:dyDescent="0.25"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5:23" x14ac:dyDescent="0.25"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5:23" x14ac:dyDescent="0.25"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5:23" x14ac:dyDescent="0.25"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5:23" x14ac:dyDescent="0.25"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5:23" x14ac:dyDescent="0.25"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5:23" x14ac:dyDescent="0.25"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5:23" x14ac:dyDescent="0.25"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5:23" x14ac:dyDescent="0.25"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5:23" x14ac:dyDescent="0.25"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5:23" x14ac:dyDescent="0.25"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5:23" x14ac:dyDescent="0.25">
      <c r="E55" s="3"/>
      <c r="F55" s="4"/>
      <c r="G55" s="4"/>
      <c r="H55" s="4"/>
      <c r="I55" s="5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5:23" x14ac:dyDescent="0.25"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5:23" x14ac:dyDescent="0.25"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5:23" x14ac:dyDescent="0.25"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5:23" x14ac:dyDescent="0.25"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5:23" x14ac:dyDescent="0.25"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5:23" x14ac:dyDescent="0.25"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5:23" x14ac:dyDescent="0.25"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5:23" x14ac:dyDescent="0.25"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5:23" x14ac:dyDescent="0.25"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5:23" x14ac:dyDescent="0.25"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5:23" x14ac:dyDescent="0.25"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5:23" x14ac:dyDescent="0.25"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5:23" x14ac:dyDescent="0.25"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5:23" x14ac:dyDescent="0.25"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5:23" x14ac:dyDescent="0.25"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5:23" x14ac:dyDescent="0.25"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5:23" x14ac:dyDescent="0.25"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5:23" x14ac:dyDescent="0.25"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5:23" x14ac:dyDescent="0.25"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5:23" x14ac:dyDescent="0.25"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5:23" x14ac:dyDescent="0.25"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5:23" x14ac:dyDescent="0.25"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5:23" x14ac:dyDescent="0.25"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5:23" x14ac:dyDescent="0.25"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5:23" x14ac:dyDescent="0.25"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5:23" x14ac:dyDescent="0.25">
      <c r="E81" s="3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5:23" x14ac:dyDescent="0.25">
      <c r="E82" s="3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5:23" x14ac:dyDescent="0.25">
      <c r="E83" s="3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5:23" x14ac:dyDescent="0.25">
      <c r="E84" s="3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5:23" x14ac:dyDescent="0.25">
      <c r="E85" s="3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5:23" x14ac:dyDescent="0.25"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5:23" x14ac:dyDescent="0.25">
      <c r="E87" s="3"/>
      <c r="F87" s="4"/>
      <c r="G87" s="4"/>
      <c r="H87" s="4"/>
      <c r="I87" s="5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5:23" x14ac:dyDescent="0.25">
      <c r="E88" s="4"/>
      <c r="F88" s="4"/>
      <c r="G88" s="4"/>
      <c r="H88" s="4"/>
      <c r="I88" s="4"/>
      <c r="J88" s="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4"/>
    </row>
    <row r="89" spans="5:23" x14ac:dyDescent="0.25">
      <c r="E89" s="3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5:23" x14ac:dyDescent="0.25"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5:23" x14ac:dyDescent="0.25">
      <c r="E91" s="3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5:23" x14ac:dyDescent="0.25"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5:23" x14ac:dyDescent="0.25">
      <c r="E93" s="3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5:23" x14ac:dyDescent="0.25">
      <c r="E94" s="3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5:23" x14ac:dyDescent="0.25">
      <c r="E95" s="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5:23" x14ac:dyDescent="0.25">
      <c r="E96" s="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5:23" x14ac:dyDescent="0.25">
      <c r="E97" s="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5:23" x14ac:dyDescent="0.25">
      <c r="E98" s="3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5:23" x14ac:dyDescent="0.25">
      <c r="E99" s="3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5:23" x14ac:dyDescent="0.25">
      <c r="E100" s="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5:23" x14ac:dyDescent="0.25">
      <c r="E101" s="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5:23" x14ac:dyDescent="0.25"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5:23" x14ac:dyDescent="0.25">
      <c r="E103" s="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5:23" x14ac:dyDescent="0.25">
      <c r="E104" s="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5:23" x14ac:dyDescent="0.25">
      <c r="E105" s="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5:23" x14ac:dyDescent="0.25">
      <c r="E106" s="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5:23" x14ac:dyDescent="0.25">
      <c r="E107" s="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5:23" x14ac:dyDescent="0.25">
      <c r="E108" s="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5:23" x14ac:dyDescent="0.25">
      <c r="E109" s="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5:23" x14ac:dyDescent="0.25">
      <c r="E110" s="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5:23" x14ac:dyDescent="0.25">
      <c r="E111" s="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5:23" x14ac:dyDescent="0.25"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5:23" x14ac:dyDescent="0.25">
      <c r="E113" s="3"/>
      <c r="F113" s="4"/>
      <c r="G113" s="4"/>
      <c r="H113" s="4"/>
      <c r="I113" s="5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5:23" x14ac:dyDescent="0.25">
      <c r="E114" s="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5:23" x14ac:dyDescent="0.25"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5:23" x14ac:dyDescent="0.25"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5:23" x14ac:dyDescent="0.25"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5:23" x14ac:dyDescent="0.25">
      <c r="E118" s="3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5:23" x14ac:dyDescent="0.25">
      <c r="E119" s="3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5:23" x14ac:dyDescent="0.25"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5:23" x14ac:dyDescent="0.25">
      <c r="E121" s="3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5:23" x14ac:dyDescent="0.25">
      <c r="E122" s="3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5:23" x14ac:dyDescent="0.25"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5:23" x14ac:dyDescent="0.25">
      <c r="E124" s="3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5:23" x14ac:dyDescent="0.25"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5:23" x14ac:dyDescent="0.25">
      <c r="E126" s="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5:23" x14ac:dyDescent="0.25">
      <c r="E127" s="3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5:23" x14ac:dyDescent="0.25">
      <c r="E128" s="3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4:23" x14ac:dyDescent="0.25">
      <c r="E129" s="4"/>
      <c r="F129" s="4"/>
      <c r="G129" s="4"/>
      <c r="H129" s="4"/>
      <c r="I129" s="4"/>
      <c r="J129" s="4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4"/>
    </row>
    <row r="130" spans="4:23" x14ac:dyDescent="0.25">
      <c r="E130" s="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4:23" x14ac:dyDescent="0.25">
      <c r="E131" s="3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4:23" x14ac:dyDescent="0.25">
      <c r="E132" s="3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4:23" x14ac:dyDescent="0.25">
      <c r="E133" s="3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4:23" x14ac:dyDescent="0.25">
      <c r="E134" s="3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4:23" x14ac:dyDescent="0.25">
      <c r="E135" s="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4:23" x14ac:dyDescent="0.25">
      <c r="E136" s="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4:23" x14ac:dyDescent="0.25"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4:23" x14ac:dyDescent="0.25">
      <c r="E138" s="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4:23" x14ac:dyDescent="0.25">
      <c r="E139" s="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4:23" x14ac:dyDescent="0.25">
      <c r="D140" t="s">
        <v>17</v>
      </c>
      <c r="E140" s="3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4:23" x14ac:dyDescent="0.25">
      <c r="E141" s="3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4:23" x14ac:dyDescent="0.25">
      <c r="E142" s="3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4:23" x14ac:dyDescent="0.25">
      <c r="E143" s="3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4:23" x14ac:dyDescent="0.25">
      <c r="E144" s="3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5:23" x14ac:dyDescent="0.25">
      <c r="E145" s="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5:23" x14ac:dyDescent="0.25">
      <c r="E146" s="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5:23" x14ac:dyDescent="0.25">
      <c r="E147" s="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5:23" x14ac:dyDescent="0.25">
      <c r="E148" s="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5:23" x14ac:dyDescent="0.25">
      <c r="E149" s="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5:23" x14ac:dyDescent="0.25">
      <c r="E150" s="3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5:23" x14ac:dyDescent="0.25">
      <c r="E151" s="3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5:23" x14ac:dyDescent="0.25"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5:23" x14ac:dyDescent="0.25">
      <c r="E153" s="3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5:23" x14ac:dyDescent="0.25"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5:23" x14ac:dyDescent="0.25">
      <c r="E155" s="3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5:23" x14ac:dyDescent="0.25">
      <c r="E156" s="3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5:23" x14ac:dyDescent="0.25">
      <c r="E157" s="3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5:23" x14ac:dyDescent="0.25">
      <c r="E158" s="3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5:23" x14ac:dyDescent="0.25"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5:23" x14ac:dyDescent="0.25">
      <c r="E160" s="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5:23" x14ac:dyDescent="0.25">
      <c r="E161" s="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5:23" x14ac:dyDescent="0.25"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5:23" x14ac:dyDescent="0.25">
      <c r="E163" s="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5:23" x14ac:dyDescent="0.25"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5:23" x14ac:dyDescent="0.25">
      <c r="E165" s="4"/>
      <c r="F165" s="4"/>
      <c r="G165" s="4"/>
      <c r="H165" s="4"/>
      <c r="I165" s="4"/>
      <c r="J165" s="4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4"/>
    </row>
    <row r="166" spans="5:23" x14ac:dyDescent="0.25">
      <c r="E166" s="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5:23" x14ac:dyDescent="0.25"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5:23" x14ac:dyDescent="0.25"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5:23" x14ac:dyDescent="0.25"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5:23" x14ac:dyDescent="0.25">
      <c r="E170" s="3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5:23" x14ac:dyDescent="0.25"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5:23" x14ac:dyDescent="0.25">
      <c r="E172" s="3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5:23" x14ac:dyDescent="0.25"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5:23" x14ac:dyDescent="0.25"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5:23" x14ac:dyDescent="0.25"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5:23" x14ac:dyDescent="0.25">
      <c r="E176" s="3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5:23" x14ac:dyDescent="0.25">
      <c r="E177" s="3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5:23" x14ac:dyDescent="0.25"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5:23" x14ac:dyDescent="0.25"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5:23" x14ac:dyDescent="0.25">
      <c r="E180" s="3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5:23" x14ac:dyDescent="0.25">
      <c r="E181" s="3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5:23" x14ac:dyDescent="0.25">
      <c r="E182" s="3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5:23" x14ac:dyDescent="0.25">
      <c r="E183" s="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5:23" x14ac:dyDescent="0.25">
      <c r="E184" s="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5:23" x14ac:dyDescent="0.25"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5:23" x14ac:dyDescent="0.25"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5:23" x14ac:dyDescent="0.25">
      <c r="E187" s="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5:23" x14ac:dyDescent="0.25">
      <c r="E188" s="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5:23" x14ac:dyDescent="0.25">
      <c r="E189" s="3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5:23" x14ac:dyDescent="0.25">
      <c r="E190" s="3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5:23" x14ac:dyDescent="0.25">
      <c r="E191" s="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5:23" x14ac:dyDescent="0.25"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5:23" x14ac:dyDescent="0.25"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5:23" x14ac:dyDescent="0.25">
      <c r="E194" s="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5:23" x14ac:dyDescent="0.25">
      <c r="E195" s="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5:23" x14ac:dyDescent="0.25">
      <c r="E196" s="3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5:23" x14ac:dyDescent="0.25">
      <c r="E197" s="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5:23" x14ac:dyDescent="0.25">
      <c r="E198" s="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5:23" x14ac:dyDescent="0.25">
      <c r="E199" s="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5:23" x14ac:dyDescent="0.25">
      <c r="E200" s="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5:23" x14ac:dyDescent="0.25">
      <c r="E201" s="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5:23" x14ac:dyDescent="0.25">
      <c r="E202" s="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5:23" x14ac:dyDescent="0.25">
      <c r="E203" s="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5:23" x14ac:dyDescent="0.25">
      <c r="E204" s="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5:23" x14ac:dyDescent="0.25">
      <c r="E205" s="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5:23" x14ac:dyDescent="0.25">
      <c r="E206" s="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5:23" x14ac:dyDescent="0.25">
      <c r="E207" s="4"/>
      <c r="F207" s="4"/>
      <c r="G207" s="4"/>
      <c r="H207" s="4"/>
      <c r="I207" s="4"/>
      <c r="J207" s="4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4"/>
    </row>
    <row r="208" spans="5:23" x14ac:dyDescent="0.25">
      <c r="E208" s="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5:23" x14ac:dyDescent="0.25">
      <c r="E209" s="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5:23" x14ac:dyDescent="0.25">
      <c r="E210" s="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5:23" x14ac:dyDescent="0.25">
      <c r="E211" s="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5:23" x14ac:dyDescent="0.25"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5:23" x14ac:dyDescent="0.25">
      <c r="E213" s="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5:23" x14ac:dyDescent="0.25">
      <c r="E214" s="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5:23" x14ac:dyDescent="0.25">
      <c r="E215" s="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5:23" x14ac:dyDescent="0.25">
      <c r="E216" s="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5:23" x14ac:dyDescent="0.25">
      <c r="E217" s="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5:23" x14ac:dyDescent="0.25">
      <c r="E218" s="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5:23" x14ac:dyDescent="0.25">
      <c r="E219" s="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5:23" x14ac:dyDescent="0.25">
      <c r="E220" s="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5:23" x14ac:dyDescent="0.25">
      <c r="E221" s="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5:23" x14ac:dyDescent="0.25">
      <c r="E222" s="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5:23" x14ac:dyDescent="0.25">
      <c r="E223" s="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5:23" x14ac:dyDescent="0.25">
      <c r="E224" s="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5:23" x14ac:dyDescent="0.25">
      <c r="E225" s="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5:23" x14ac:dyDescent="0.25">
      <c r="E226" s="3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5:23" x14ac:dyDescent="0.25">
      <c r="E227" s="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5:23" x14ac:dyDescent="0.25">
      <c r="E228" s="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5:23" x14ac:dyDescent="0.25">
      <c r="E229" s="3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5:23" x14ac:dyDescent="0.25">
      <c r="E230" s="3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5:23" x14ac:dyDescent="0.25">
      <c r="E231" s="3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5:23" x14ac:dyDescent="0.25">
      <c r="E232" s="3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5:23" x14ac:dyDescent="0.25">
      <c r="E233" s="3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5:23" x14ac:dyDescent="0.25">
      <c r="E234" s="3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5:23" x14ac:dyDescent="0.25">
      <c r="E235" s="3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5:23" x14ac:dyDescent="0.25">
      <c r="E236" s="3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5:23" x14ac:dyDescent="0.25">
      <c r="E237" s="3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5:23" x14ac:dyDescent="0.25">
      <c r="E238" s="3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5:23" x14ac:dyDescent="0.25">
      <c r="E239" s="3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5:23" x14ac:dyDescent="0.25">
      <c r="E240" s="3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5:23" x14ac:dyDescent="0.25">
      <c r="E241" s="3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5:23" x14ac:dyDescent="0.25">
      <c r="E242" s="3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5:23" x14ac:dyDescent="0.25">
      <c r="E243" s="3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5:23" x14ac:dyDescent="0.25">
      <c r="E244" s="3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5:23" x14ac:dyDescent="0.25">
      <c r="E245" s="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5:23" x14ac:dyDescent="0.25">
      <c r="E246" s="3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5:23" x14ac:dyDescent="0.25">
      <c r="E247" s="3"/>
      <c r="F247" s="4"/>
      <c r="G247" s="4"/>
      <c r="H247" s="4"/>
      <c r="I247" s="4"/>
      <c r="J247" s="4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4"/>
    </row>
    <row r="248" spans="5:23" x14ac:dyDescent="0.25">
      <c r="E248" s="3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5:23" x14ac:dyDescent="0.25">
      <c r="E249" s="3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5:23" x14ac:dyDescent="0.25">
      <c r="E250" s="3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5:23" x14ac:dyDescent="0.25">
      <c r="E251" s="3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</row>
    <row r="252" spans="5:23" x14ac:dyDescent="0.25">
      <c r="E252" s="3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5:23" x14ac:dyDescent="0.25">
      <c r="E253" s="3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5:23" x14ac:dyDescent="0.25">
      <c r="E254" s="3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5:23" x14ac:dyDescent="0.25">
      <c r="E255" s="3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5:23" x14ac:dyDescent="0.25">
      <c r="E256" s="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</row>
    <row r="257" spans="5:23" x14ac:dyDescent="0.25">
      <c r="E257" s="3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5:23" x14ac:dyDescent="0.25">
      <c r="E258" s="3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5:23" x14ac:dyDescent="0.25">
      <c r="E259" s="3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5:23" x14ac:dyDescent="0.25">
      <c r="E260" s="3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5:23" x14ac:dyDescent="0.25">
      <c r="E261" s="3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</row>
    <row r="262" spans="5:23" x14ac:dyDescent="0.25">
      <c r="E262" s="3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</row>
    <row r="263" spans="5:23" x14ac:dyDescent="0.25">
      <c r="E263" s="3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</row>
    <row r="264" spans="5:23" x14ac:dyDescent="0.25">
      <c r="E264" s="3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</row>
    <row r="265" spans="5:23" x14ac:dyDescent="0.25">
      <c r="E265" s="3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</row>
    <row r="266" spans="5:23" x14ac:dyDescent="0.25">
      <c r="E266" s="3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</row>
    <row r="267" spans="5:23" x14ac:dyDescent="0.25">
      <c r="E267" s="3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</row>
    <row r="268" spans="5:23" x14ac:dyDescent="0.25">
      <c r="E268" s="3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</row>
    <row r="269" spans="5:23" x14ac:dyDescent="0.25">
      <c r="E269" s="3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5:23" x14ac:dyDescent="0.25">
      <c r="E270" s="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5:23" x14ac:dyDescent="0.25">
      <c r="E271" s="3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</row>
    <row r="272" spans="5:23" x14ac:dyDescent="0.25">
      <c r="E272" s="3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</row>
    <row r="273" spans="5:23" x14ac:dyDescent="0.25">
      <c r="E273" s="3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</row>
    <row r="274" spans="5:23" x14ac:dyDescent="0.25">
      <c r="E274" s="3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5:23" x14ac:dyDescent="0.25">
      <c r="E275" s="3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5:23" x14ac:dyDescent="0.25">
      <c r="E276" s="3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</row>
    <row r="277" spans="5:23" x14ac:dyDescent="0.25">
      <c r="E277" s="3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</row>
    <row r="278" spans="5:23" x14ac:dyDescent="0.25">
      <c r="E278" s="3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</row>
    <row r="279" spans="5:23" x14ac:dyDescent="0.25">
      <c r="E279" s="3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</row>
    <row r="280" spans="5:23" x14ac:dyDescent="0.25">
      <c r="E280" s="3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</row>
    <row r="281" spans="5:23" x14ac:dyDescent="0.25">
      <c r="E281" s="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</row>
    <row r="282" spans="5:23" x14ac:dyDescent="0.25">
      <c r="E282" s="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</row>
    <row r="283" spans="5:23" x14ac:dyDescent="0.25">
      <c r="E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</row>
    <row r="284" spans="5:23" x14ac:dyDescent="0.25">
      <c r="E284" s="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</row>
    <row r="285" spans="5:23" x14ac:dyDescent="0.25">
      <c r="E285" s="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</row>
    <row r="286" spans="5:23" x14ac:dyDescent="0.25"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</row>
    <row r="287" spans="5:23" x14ac:dyDescent="0.25">
      <c r="E287" s="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</row>
    <row r="288" spans="5:23" x14ac:dyDescent="0.25">
      <c r="E288" s="4"/>
      <c r="F288" s="4"/>
      <c r="G288" s="4"/>
      <c r="H288" s="4"/>
      <c r="I288" s="4"/>
      <c r="J288" s="4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4"/>
    </row>
    <row r="289" spans="5:23" x14ac:dyDescent="0.25">
      <c r="E289" s="3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</row>
    <row r="290" spans="5:23" x14ac:dyDescent="0.25">
      <c r="E290" s="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</row>
    <row r="291" spans="5:23" x14ac:dyDescent="0.25">
      <c r="E291" s="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</row>
    <row r="292" spans="5:23" x14ac:dyDescent="0.25"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</row>
    <row r="293" spans="5:23" x14ac:dyDescent="0.25">
      <c r="E293" s="3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</row>
    <row r="294" spans="5:23" x14ac:dyDescent="0.25">
      <c r="E294" s="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</row>
    <row r="295" spans="5:23" x14ac:dyDescent="0.25">
      <c r="E295" s="3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</row>
    <row r="296" spans="5:23" x14ac:dyDescent="0.25"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5:23" x14ac:dyDescent="0.25">
      <c r="E297" s="3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5:23" x14ac:dyDescent="0.25">
      <c r="E298" s="3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</row>
    <row r="299" spans="5:23" x14ac:dyDescent="0.25">
      <c r="E299" s="3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5:23" x14ac:dyDescent="0.25">
      <c r="E300" s="3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</row>
    <row r="301" spans="5:23" x14ac:dyDescent="0.25">
      <c r="E301" s="3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5:23" x14ac:dyDescent="0.25">
      <c r="E302" s="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5:23" x14ac:dyDescent="0.25">
      <c r="E303" s="3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</row>
    <row r="304" spans="5:23" x14ac:dyDescent="0.25">
      <c r="E304" s="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5:23" x14ac:dyDescent="0.25">
      <c r="E305" s="3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</row>
    <row r="306" spans="5:23" x14ac:dyDescent="0.25">
      <c r="E306" s="3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</row>
    <row r="307" spans="5:23" x14ac:dyDescent="0.25">
      <c r="E307" s="3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</row>
    <row r="308" spans="5:23" x14ac:dyDescent="0.25">
      <c r="E308" s="3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</row>
    <row r="309" spans="5:23" x14ac:dyDescent="0.25">
      <c r="E309" s="3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</row>
    <row r="310" spans="5:23" x14ac:dyDescent="0.25"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</row>
    <row r="311" spans="5:23" x14ac:dyDescent="0.25">
      <c r="E311" s="3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</row>
    <row r="312" spans="5:23" x14ac:dyDescent="0.25">
      <c r="E312" s="3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</row>
    <row r="313" spans="5:23" x14ac:dyDescent="0.25">
      <c r="E313" s="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</row>
    <row r="314" spans="5:23" x14ac:dyDescent="0.25">
      <c r="E314" s="3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</row>
    <row r="315" spans="5:23" x14ac:dyDescent="0.25">
      <c r="E315" s="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</row>
    <row r="316" spans="5:23" x14ac:dyDescent="0.25">
      <c r="E316" s="3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</row>
    <row r="317" spans="5:23" x14ac:dyDescent="0.25">
      <c r="E317" s="3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</row>
    <row r="318" spans="5:23" x14ac:dyDescent="0.25">
      <c r="E318" s="3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</row>
    <row r="319" spans="5:23" x14ac:dyDescent="0.25">
      <c r="E319" s="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</row>
    <row r="320" spans="5:23" x14ac:dyDescent="0.25">
      <c r="E320" s="3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</row>
    <row r="321" spans="5:23" x14ac:dyDescent="0.25">
      <c r="E321" s="3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</row>
    <row r="322" spans="5:23" x14ac:dyDescent="0.25">
      <c r="E322" s="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</row>
    <row r="323" spans="5:23" x14ac:dyDescent="0.25">
      <c r="E323" s="3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</row>
    <row r="324" spans="5:23" x14ac:dyDescent="0.25">
      <c r="E324" s="3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</row>
    <row r="325" spans="5:23" x14ac:dyDescent="0.25">
      <c r="E325" s="3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</row>
    <row r="326" spans="5:23" x14ac:dyDescent="0.25">
      <c r="E326" s="3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</row>
    <row r="327" spans="5:23" x14ac:dyDescent="0.25">
      <c r="E327" s="4"/>
      <c r="F327" s="4"/>
      <c r="G327" s="4"/>
      <c r="H327" s="4"/>
      <c r="I327" s="4"/>
      <c r="J327" s="4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4"/>
    </row>
    <row r="328" spans="5:23" x14ac:dyDescent="0.25">
      <c r="E328" s="3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</row>
    <row r="329" spans="5:23" x14ac:dyDescent="0.25">
      <c r="E329" s="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</row>
    <row r="330" spans="5:23" x14ac:dyDescent="0.25">
      <c r="E330" s="3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</row>
    <row r="331" spans="5:23" x14ac:dyDescent="0.25">
      <c r="E331" s="3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</row>
    <row r="332" spans="5:23" x14ac:dyDescent="0.25">
      <c r="E332" s="3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</row>
    <row r="333" spans="5:23" x14ac:dyDescent="0.25">
      <c r="E333" s="3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</row>
    <row r="334" spans="5:23" x14ac:dyDescent="0.25">
      <c r="E334" s="3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</row>
    <row r="335" spans="5:23" x14ac:dyDescent="0.25">
      <c r="E335" s="3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</row>
    <row r="336" spans="5:23" x14ac:dyDescent="0.25">
      <c r="E336" s="3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</row>
    <row r="337" spans="5:23" x14ac:dyDescent="0.25">
      <c r="E337" s="3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</row>
    <row r="338" spans="5:23" x14ac:dyDescent="0.25">
      <c r="E338" s="3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</row>
    <row r="339" spans="5:23" x14ac:dyDescent="0.25">
      <c r="E339" s="3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</row>
    <row r="340" spans="5:23" x14ac:dyDescent="0.25">
      <c r="E340" s="3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</row>
    <row r="341" spans="5:23" x14ac:dyDescent="0.25">
      <c r="E341" s="3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</row>
    <row r="342" spans="5:23" x14ac:dyDescent="0.25">
      <c r="E342" s="3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</row>
    <row r="343" spans="5:23" x14ac:dyDescent="0.25">
      <c r="E343" s="3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</row>
    <row r="344" spans="5:23" x14ac:dyDescent="0.25">
      <c r="E344" s="3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</row>
    <row r="345" spans="5:23" x14ac:dyDescent="0.25">
      <c r="E345" s="3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</row>
    <row r="346" spans="5:23" x14ac:dyDescent="0.25">
      <c r="E346" s="3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</row>
    <row r="347" spans="5:23" x14ac:dyDescent="0.25">
      <c r="E347" s="3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</row>
    <row r="348" spans="5:23" x14ac:dyDescent="0.25">
      <c r="E348" s="3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</row>
    <row r="349" spans="5:23" x14ac:dyDescent="0.25">
      <c r="E349" s="3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</row>
    <row r="350" spans="5:23" x14ac:dyDescent="0.25">
      <c r="E350" s="3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</row>
    <row r="351" spans="5:23" x14ac:dyDescent="0.25">
      <c r="E351" s="3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</row>
    <row r="352" spans="5:23" x14ac:dyDescent="0.25">
      <c r="E352" s="3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</row>
    <row r="353" spans="5:23" x14ac:dyDescent="0.25">
      <c r="E353" s="3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</row>
    <row r="354" spans="5:23" x14ac:dyDescent="0.25">
      <c r="E354" s="3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</row>
    <row r="355" spans="5:23" x14ac:dyDescent="0.25">
      <c r="E355" s="3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</row>
    <row r="356" spans="5:23" x14ac:dyDescent="0.25">
      <c r="E356" s="3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</row>
    <row r="357" spans="5:23" x14ac:dyDescent="0.25">
      <c r="E357" s="3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</row>
    <row r="358" spans="5:23" x14ac:dyDescent="0.25">
      <c r="E358" s="3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</row>
    <row r="359" spans="5:23" x14ac:dyDescent="0.25">
      <c r="E359" s="3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</row>
    <row r="360" spans="5:23" x14ac:dyDescent="0.25">
      <c r="E360" s="3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</row>
    <row r="361" spans="5:23" x14ac:dyDescent="0.25">
      <c r="E361" s="3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</row>
    <row r="362" spans="5:23" x14ac:dyDescent="0.25">
      <c r="E362" s="3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</row>
    <row r="363" spans="5:23" x14ac:dyDescent="0.25">
      <c r="E363" s="3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</row>
    <row r="364" spans="5:23" x14ac:dyDescent="0.25">
      <c r="E364" s="3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</row>
    <row r="365" spans="5:23" x14ac:dyDescent="0.25">
      <c r="E365" s="3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</row>
    <row r="366" spans="5:23" x14ac:dyDescent="0.25">
      <c r="E366" s="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</row>
    <row r="367" spans="5:23" x14ac:dyDescent="0.25">
      <c r="E367" s="3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</row>
    <row r="368" spans="5:23" x14ac:dyDescent="0.25">
      <c r="E368" s="3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</row>
    <row r="369" spans="5:23" x14ac:dyDescent="0.25">
      <c r="E369" s="3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</row>
    <row r="370" spans="5:23" x14ac:dyDescent="0.25">
      <c r="E370" s="4"/>
      <c r="F370" s="4"/>
      <c r="G370" s="4"/>
      <c r="H370" s="4"/>
      <c r="I370" s="4"/>
      <c r="J370" s="4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4"/>
    </row>
    <row r="371" spans="5:23" x14ac:dyDescent="0.25">
      <c r="E371" s="3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</row>
    <row r="372" spans="5:23" x14ac:dyDescent="0.25">
      <c r="E372" s="3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</row>
    <row r="373" spans="5:23" x14ac:dyDescent="0.25">
      <c r="E373" s="3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</row>
    <row r="374" spans="5:23" x14ac:dyDescent="0.25">
      <c r="E374" s="3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</row>
    <row r="375" spans="5:23" x14ac:dyDescent="0.25">
      <c r="E375" s="3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</row>
    <row r="376" spans="5:23" x14ac:dyDescent="0.25">
      <c r="E376" s="3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</row>
    <row r="377" spans="5:23" x14ac:dyDescent="0.25">
      <c r="E377" s="3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</row>
    <row r="378" spans="5:23" x14ac:dyDescent="0.25">
      <c r="E378" s="3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</row>
    <row r="379" spans="5:23" x14ac:dyDescent="0.25">
      <c r="E379" s="3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</row>
    <row r="380" spans="5:23" x14ac:dyDescent="0.25">
      <c r="E380" s="3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</row>
    <row r="381" spans="5:23" x14ac:dyDescent="0.25">
      <c r="E381" s="3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</row>
    <row r="382" spans="5:23" x14ac:dyDescent="0.25">
      <c r="E382" s="3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</row>
    <row r="383" spans="5:23" x14ac:dyDescent="0.25">
      <c r="E383" s="3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</row>
    <row r="384" spans="5:23" x14ac:dyDescent="0.25">
      <c r="E384" s="3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</row>
    <row r="385" spans="5:23" x14ac:dyDescent="0.25">
      <c r="E385" s="3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</row>
    <row r="386" spans="5:23" x14ac:dyDescent="0.25">
      <c r="E386" s="3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</row>
    <row r="387" spans="5:23" x14ac:dyDescent="0.25">
      <c r="E387" s="3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</row>
    <row r="388" spans="5:23" x14ac:dyDescent="0.25">
      <c r="E388" s="3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</row>
    <row r="389" spans="5:23" x14ac:dyDescent="0.25">
      <c r="E389" s="3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</row>
    <row r="390" spans="5:23" x14ac:dyDescent="0.25">
      <c r="E390" s="3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</row>
    <row r="391" spans="5:23" x14ac:dyDescent="0.25">
      <c r="E391" s="3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</row>
    <row r="392" spans="5:23" x14ac:dyDescent="0.25">
      <c r="E392" s="3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</row>
    <row r="393" spans="5:23" x14ac:dyDescent="0.25">
      <c r="E393" s="3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</row>
    <row r="394" spans="5:23" x14ac:dyDescent="0.25">
      <c r="E394" s="3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</row>
    <row r="395" spans="5:23" x14ac:dyDescent="0.25">
      <c r="E395" s="3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</row>
    <row r="396" spans="5:23" x14ac:dyDescent="0.25">
      <c r="E396" s="3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</row>
    <row r="397" spans="5:23" x14ac:dyDescent="0.25">
      <c r="E397" s="3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</row>
    <row r="398" spans="5:23" x14ac:dyDescent="0.25">
      <c r="E398" s="3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</row>
    <row r="399" spans="5:23" x14ac:dyDescent="0.25">
      <c r="E399" s="3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</row>
    <row r="400" spans="5:23" x14ac:dyDescent="0.25">
      <c r="E400" s="3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</row>
    <row r="401" spans="5:23" x14ac:dyDescent="0.25">
      <c r="E401" s="3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</row>
    <row r="402" spans="5:23" x14ac:dyDescent="0.25">
      <c r="E402" s="3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</row>
    <row r="403" spans="5:23" x14ac:dyDescent="0.25">
      <c r="E403" s="3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</row>
    <row r="404" spans="5:23" x14ac:dyDescent="0.25">
      <c r="E404" s="3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</row>
    <row r="405" spans="5:23" x14ac:dyDescent="0.25">
      <c r="E405" s="3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</row>
    <row r="406" spans="5:23" x14ac:dyDescent="0.25">
      <c r="E406" s="3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</row>
    <row r="407" spans="5:23" x14ac:dyDescent="0.25">
      <c r="E407" s="3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</row>
    <row r="408" spans="5:23" x14ac:dyDescent="0.25">
      <c r="E408" s="3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</row>
    <row r="409" spans="5:23" x14ac:dyDescent="0.25">
      <c r="E409" s="3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</row>
    <row r="410" spans="5:23" x14ac:dyDescent="0.25">
      <c r="E410" s="3"/>
      <c r="F410" s="4"/>
      <c r="G410" s="4"/>
      <c r="H410" s="4"/>
      <c r="I410" s="4"/>
      <c r="J410" s="4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4"/>
    </row>
    <row r="411" spans="5:23" x14ac:dyDescent="0.25">
      <c r="E411" s="3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</row>
    <row r="412" spans="5:23" x14ac:dyDescent="0.25">
      <c r="E412" s="3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</row>
    <row r="413" spans="5:23" x14ac:dyDescent="0.25">
      <c r="E413" s="3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</row>
    <row r="414" spans="5:23" x14ac:dyDescent="0.25">
      <c r="E414" s="3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</row>
    <row r="415" spans="5:23" x14ac:dyDescent="0.25">
      <c r="E415" s="3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</row>
    <row r="416" spans="5:23" x14ac:dyDescent="0.25">
      <c r="E416" s="3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</row>
    <row r="417" spans="5:23" x14ac:dyDescent="0.25">
      <c r="E417" s="3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</row>
    <row r="418" spans="5:23" x14ac:dyDescent="0.25">
      <c r="E418" s="3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</row>
    <row r="419" spans="5:23" x14ac:dyDescent="0.25">
      <c r="E419" s="3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</row>
    <row r="420" spans="5:23" x14ac:dyDescent="0.25">
      <c r="E420" s="3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</row>
    <row r="421" spans="5:23" x14ac:dyDescent="0.25">
      <c r="E421" s="3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</row>
    <row r="422" spans="5:23" x14ac:dyDescent="0.25">
      <c r="E422" s="3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</row>
    <row r="423" spans="5:23" x14ac:dyDescent="0.25">
      <c r="E423" s="3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</row>
    <row r="424" spans="5:23" x14ac:dyDescent="0.25">
      <c r="E424" s="3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</row>
    <row r="425" spans="5:23" x14ac:dyDescent="0.25">
      <c r="E425" s="3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</row>
    <row r="426" spans="5:23" x14ac:dyDescent="0.25">
      <c r="E426" s="3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</row>
    <row r="427" spans="5:23" x14ac:dyDescent="0.25">
      <c r="E427" s="3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</row>
    <row r="428" spans="5:23" x14ac:dyDescent="0.25">
      <c r="E428" s="3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</row>
    <row r="429" spans="5:23" x14ac:dyDescent="0.25">
      <c r="E429" s="3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</row>
    <row r="430" spans="5:23" x14ac:dyDescent="0.25">
      <c r="E430" s="3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</row>
    <row r="431" spans="5:23" x14ac:dyDescent="0.25">
      <c r="E431" s="3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</row>
    <row r="432" spans="5:23" x14ac:dyDescent="0.25">
      <c r="E432" s="3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</row>
    <row r="433" spans="5:23" x14ac:dyDescent="0.25">
      <c r="E433" s="3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</row>
    <row r="434" spans="5:23" x14ac:dyDescent="0.25">
      <c r="E434" s="3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</row>
    <row r="435" spans="5:23" x14ac:dyDescent="0.25">
      <c r="E435" s="3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</row>
    <row r="436" spans="5:23" x14ac:dyDescent="0.25">
      <c r="E436" s="3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</row>
    <row r="437" spans="5:23" x14ac:dyDescent="0.25">
      <c r="E437" s="3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</row>
    <row r="438" spans="5:23" x14ac:dyDescent="0.25">
      <c r="E438" s="3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</row>
    <row r="439" spans="5:23" x14ac:dyDescent="0.25">
      <c r="E439" s="3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</row>
    <row r="440" spans="5:23" x14ac:dyDescent="0.25">
      <c r="E440" s="3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</row>
    <row r="441" spans="5:23" x14ac:dyDescent="0.25">
      <c r="E441" s="3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</row>
    <row r="442" spans="5:23" x14ac:dyDescent="0.25">
      <c r="E442" s="3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</row>
    <row r="443" spans="5:23" x14ac:dyDescent="0.25">
      <c r="E443" s="3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</row>
    <row r="444" spans="5:23" x14ac:dyDescent="0.25">
      <c r="E444" s="3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</row>
    <row r="445" spans="5:23" x14ac:dyDescent="0.25">
      <c r="E445" s="3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</row>
    <row r="446" spans="5:23" x14ac:dyDescent="0.25">
      <c r="E446" s="3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</row>
    <row r="447" spans="5:23" x14ac:dyDescent="0.25">
      <c r="E447" s="3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</row>
    <row r="448" spans="5:23" x14ac:dyDescent="0.25">
      <c r="E448" s="3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</row>
    <row r="449" spans="5:23" x14ac:dyDescent="0.25">
      <c r="E449" s="3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</row>
    <row r="450" spans="5:23" x14ac:dyDescent="0.25">
      <c r="E450" s="4"/>
      <c r="F450" s="4"/>
      <c r="G450" s="4"/>
      <c r="H450" s="4"/>
      <c r="I450" s="4"/>
      <c r="J450" s="4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4"/>
    </row>
    <row r="451" spans="5:23" x14ac:dyDescent="0.25">
      <c r="E451" s="3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</row>
    <row r="452" spans="5:23" x14ac:dyDescent="0.25">
      <c r="E452" s="3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</row>
    <row r="453" spans="5:23" x14ac:dyDescent="0.25">
      <c r="E453" s="3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</row>
    <row r="454" spans="5:23" x14ac:dyDescent="0.25">
      <c r="E454" s="3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</row>
    <row r="455" spans="5:23" x14ac:dyDescent="0.25">
      <c r="E455" s="3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</row>
    <row r="456" spans="5:23" x14ac:dyDescent="0.25">
      <c r="E456" s="3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</row>
    <row r="457" spans="5:23" x14ac:dyDescent="0.25">
      <c r="E457" s="3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</row>
    <row r="458" spans="5:23" x14ac:dyDescent="0.25">
      <c r="E458" s="3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</row>
    <row r="459" spans="5:23" x14ac:dyDescent="0.25">
      <c r="E459" s="3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</row>
    <row r="460" spans="5:23" x14ac:dyDescent="0.25">
      <c r="E460" s="3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</row>
    <row r="461" spans="5:23" x14ac:dyDescent="0.25">
      <c r="E461" s="3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</row>
    <row r="462" spans="5:23" x14ac:dyDescent="0.25">
      <c r="E462" s="3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</row>
    <row r="463" spans="5:23" x14ac:dyDescent="0.25">
      <c r="E463" s="3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</row>
    <row r="464" spans="5:23" x14ac:dyDescent="0.25">
      <c r="E464" s="3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</row>
    <row r="465" spans="5:23" x14ac:dyDescent="0.25">
      <c r="E465" s="3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</row>
    <row r="466" spans="5:23" x14ac:dyDescent="0.25">
      <c r="E466" s="3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</row>
    <row r="467" spans="5:23" x14ac:dyDescent="0.25">
      <c r="E467" s="3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</row>
    <row r="468" spans="5:23" x14ac:dyDescent="0.25">
      <c r="E468" s="3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</row>
    <row r="469" spans="5:23" x14ac:dyDescent="0.25">
      <c r="E469" s="3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</row>
    <row r="470" spans="5:23" x14ac:dyDescent="0.25">
      <c r="E470" s="3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</row>
    <row r="471" spans="5:23" x14ac:dyDescent="0.25">
      <c r="E471" s="3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</row>
    <row r="472" spans="5:23" x14ac:dyDescent="0.25">
      <c r="E472" s="3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</row>
    <row r="473" spans="5:23" x14ac:dyDescent="0.25">
      <c r="E473" s="3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</row>
    <row r="474" spans="5:23" x14ac:dyDescent="0.25">
      <c r="E474" s="3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</row>
    <row r="475" spans="5:23" x14ac:dyDescent="0.25">
      <c r="E475" s="3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</row>
    <row r="476" spans="5:23" x14ac:dyDescent="0.25">
      <c r="E476" s="3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</row>
    <row r="477" spans="5:23" x14ac:dyDescent="0.25">
      <c r="E477" s="3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</row>
    <row r="478" spans="5:23" x14ac:dyDescent="0.25">
      <c r="E478" s="3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</row>
    <row r="479" spans="5:23" x14ac:dyDescent="0.25">
      <c r="E479" s="3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</row>
    <row r="480" spans="5:23" x14ac:dyDescent="0.25">
      <c r="E480" s="3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</row>
    <row r="481" spans="5:23" x14ac:dyDescent="0.25">
      <c r="E481" s="3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</row>
    <row r="482" spans="5:23" x14ac:dyDescent="0.25">
      <c r="E482" s="3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</row>
    <row r="483" spans="5:23" x14ac:dyDescent="0.25">
      <c r="E483" s="3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</row>
    <row r="484" spans="5:23" x14ac:dyDescent="0.25">
      <c r="E484" s="3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</row>
    <row r="485" spans="5:23" x14ac:dyDescent="0.25">
      <c r="E485" s="3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</row>
    <row r="486" spans="5:23" x14ac:dyDescent="0.25">
      <c r="E486" s="3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</row>
    <row r="487" spans="5:23" x14ac:dyDescent="0.25">
      <c r="E487" s="3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</row>
    <row r="488" spans="5:23" x14ac:dyDescent="0.25">
      <c r="E488" s="3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</row>
    <row r="489" spans="5:23" x14ac:dyDescent="0.25">
      <c r="E489" s="3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</row>
    <row r="490" spans="5:23" x14ac:dyDescent="0.25">
      <c r="E490" s="3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</row>
    <row r="491" spans="5:23" x14ac:dyDescent="0.25">
      <c r="E491" s="4"/>
      <c r="F491" s="4"/>
      <c r="G491" s="4"/>
      <c r="H491" s="4"/>
      <c r="I491" s="4"/>
      <c r="J491" s="4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4"/>
    </row>
    <row r="492" spans="5:23" x14ac:dyDescent="0.25">
      <c r="E492" s="3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</row>
    <row r="493" spans="5:23" x14ac:dyDescent="0.25">
      <c r="E493" s="3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</row>
    <row r="494" spans="5:23" x14ac:dyDescent="0.25">
      <c r="E494" s="3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</row>
    <row r="495" spans="5:23" x14ac:dyDescent="0.25">
      <c r="E495" s="3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</row>
    <row r="496" spans="5:23" x14ac:dyDescent="0.25">
      <c r="E496" s="3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</row>
    <row r="497" spans="5:23" x14ac:dyDescent="0.25">
      <c r="E497" s="3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</row>
    <row r="498" spans="5:23" x14ac:dyDescent="0.25">
      <c r="E498" s="3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</row>
    <row r="499" spans="5:23" x14ac:dyDescent="0.25">
      <c r="E499" s="3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</row>
    <row r="500" spans="5:23" x14ac:dyDescent="0.25">
      <c r="E500" s="3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</row>
    <row r="501" spans="5:23" x14ac:dyDescent="0.25">
      <c r="E501" s="3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</row>
    <row r="502" spans="5:23" x14ac:dyDescent="0.25">
      <c r="E502" s="3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</row>
    <row r="503" spans="5:23" x14ac:dyDescent="0.25">
      <c r="E503" s="3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</row>
    <row r="504" spans="5:23" x14ac:dyDescent="0.25">
      <c r="E504" s="3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</row>
    <row r="505" spans="5:23" x14ac:dyDescent="0.25">
      <c r="E505" s="3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</row>
    <row r="506" spans="5:23" x14ac:dyDescent="0.25">
      <c r="E506" s="3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</row>
    <row r="507" spans="5:23" x14ac:dyDescent="0.25">
      <c r="E507" s="3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</row>
    <row r="508" spans="5:23" x14ac:dyDescent="0.25">
      <c r="E508" s="3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</row>
    <row r="509" spans="5:23" x14ac:dyDescent="0.25">
      <c r="E509" s="3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</row>
    <row r="510" spans="5:23" x14ac:dyDescent="0.25">
      <c r="E510" s="3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</row>
    <row r="511" spans="5:23" x14ac:dyDescent="0.25">
      <c r="E511" s="3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</row>
    <row r="512" spans="5:23" x14ac:dyDescent="0.25">
      <c r="E512" s="3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</row>
    <row r="513" spans="5:23" x14ac:dyDescent="0.25">
      <c r="E513" s="3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</row>
    <row r="514" spans="5:23" x14ac:dyDescent="0.25">
      <c r="E514" s="3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</row>
    <row r="515" spans="5:23" x14ac:dyDescent="0.25">
      <c r="E515" s="3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</row>
  </sheetData>
  <mergeCells count="3">
    <mergeCell ref="A1:H1"/>
    <mergeCell ref="B2:H2"/>
    <mergeCell ref="B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E17" sqref="E17"/>
    </sheetView>
  </sheetViews>
  <sheetFormatPr defaultRowHeight="15" x14ac:dyDescent="0.25"/>
  <cols>
    <col min="1" max="1" width="15.42578125" customWidth="1"/>
    <col min="5" max="5" width="10.7109375" customWidth="1"/>
    <col min="9" max="9" width="19.140625" customWidth="1"/>
  </cols>
  <sheetData>
    <row r="1" spans="1:12" x14ac:dyDescent="0.25">
      <c r="A1" s="60" t="s">
        <v>18</v>
      </c>
      <c r="B1" s="61"/>
      <c r="C1" s="62"/>
      <c r="D1" s="32"/>
      <c r="E1" s="33" t="s">
        <v>21</v>
      </c>
      <c r="F1" s="33"/>
      <c r="G1" s="38" t="s">
        <v>19</v>
      </c>
      <c r="H1" s="39"/>
      <c r="I1" s="40" t="s">
        <v>42</v>
      </c>
      <c r="J1" s="41"/>
      <c r="K1" s="21"/>
      <c r="L1" s="21"/>
    </row>
    <row r="2" spans="1:12" x14ac:dyDescent="0.25">
      <c r="A2" s="57" t="s">
        <v>43</v>
      </c>
      <c r="B2" s="58"/>
      <c r="C2" s="58"/>
      <c r="D2" s="58"/>
      <c r="E2" s="58"/>
      <c r="F2" s="21"/>
      <c r="G2" s="57" t="s">
        <v>61</v>
      </c>
      <c r="H2" s="58"/>
      <c r="I2" s="58"/>
      <c r="J2" s="59"/>
      <c r="K2" s="28"/>
      <c r="L2" s="28"/>
    </row>
    <row r="3" spans="1:12" x14ac:dyDescent="0.25">
      <c r="A3" s="34"/>
      <c r="B3" s="15"/>
      <c r="C3" s="15"/>
      <c r="D3" s="15"/>
      <c r="E3" s="15"/>
      <c r="F3" s="21"/>
      <c r="G3" s="13"/>
      <c r="H3" s="21"/>
      <c r="I3" s="29"/>
      <c r="J3" s="30"/>
      <c r="K3" s="16"/>
      <c r="L3" s="16"/>
    </row>
    <row r="4" spans="1:12" x14ac:dyDescent="0.25">
      <c r="A4" s="35" t="s">
        <v>20</v>
      </c>
      <c r="B4" s="36"/>
      <c r="C4" s="21"/>
      <c r="D4" s="21"/>
      <c r="E4" s="21">
        <f>COUNTIF(Cases!G6:G515,"sx*")</f>
        <v>3</v>
      </c>
      <c r="F4" s="21"/>
      <c r="G4" s="14">
        <v>30</v>
      </c>
      <c r="H4" s="21"/>
      <c r="I4" s="21">
        <f>COUNTIF(Cases!G6:G562,"sx~*")</f>
        <v>1</v>
      </c>
      <c r="J4" s="31"/>
    </row>
    <row r="5" spans="1:12" ht="24.75" customHeight="1" x14ac:dyDescent="0.25">
      <c r="A5" s="35" t="s">
        <v>22</v>
      </c>
      <c r="B5" s="21"/>
      <c r="C5" s="21"/>
      <c r="D5" s="21"/>
      <c r="E5" s="21">
        <f>COUNTIF(Cases!H6:H535,"sx*")</f>
        <v>4</v>
      </c>
      <c r="F5" s="21"/>
      <c r="G5" s="14">
        <v>40</v>
      </c>
      <c r="H5" s="21"/>
      <c r="I5" s="21">
        <f>COUNTIF(Cases!H6:H563,"sx~*")</f>
        <v>3</v>
      </c>
      <c r="J5" s="31"/>
    </row>
    <row r="6" spans="1:12" ht="25.5" customHeight="1" x14ac:dyDescent="0.25">
      <c r="A6" s="35" t="s">
        <v>23</v>
      </c>
      <c r="B6" s="21"/>
      <c r="C6" s="21"/>
      <c r="D6" s="21"/>
      <c r="E6" s="21">
        <f>COUNTIF(Cases!I6:I536,"sx*")</f>
        <v>0</v>
      </c>
      <c r="F6" s="21"/>
      <c r="G6" s="14">
        <v>20</v>
      </c>
      <c r="H6" s="21"/>
      <c r="I6" s="21">
        <f>COUNTIF(Cases!I6:I564,"sx~*")</f>
        <v>0</v>
      </c>
      <c r="J6" s="31"/>
    </row>
    <row r="7" spans="1:12" ht="28.5" customHeight="1" x14ac:dyDescent="0.25">
      <c r="A7" s="37" t="s">
        <v>39</v>
      </c>
      <c r="B7" s="21"/>
      <c r="C7" s="21"/>
      <c r="D7" s="21"/>
      <c r="E7" s="21">
        <f>COUNTIF(Cases!K6:K537,"sx*")</f>
        <v>5</v>
      </c>
      <c r="F7" s="21"/>
      <c r="G7" s="14">
        <v>50</v>
      </c>
      <c r="H7" s="21"/>
      <c r="I7" s="21">
        <f>COUNTIF(Cases!K6:K565,"sx~*")</f>
        <v>1</v>
      </c>
      <c r="J7" s="31"/>
    </row>
    <row r="8" spans="1:12" ht="25.5" customHeight="1" x14ac:dyDescent="0.25">
      <c r="A8" s="35" t="s">
        <v>8</v>
      </c>
      <c r="B8" s="21"/>
      <c r="C8" s="21"/>
      <c r="D8" s="21"/>
      <c r="E8" s="21">
        <f>COUNTIF(Cases!O6:O558,"sx*")</f>
        <v>0</v>
      </c>
      <c r="F8" s="21"/>
      <c r="G8" s="14">
        <v>40</v>
      </c>
      <c r="H8" s="21"/>
      <c r="I8" s="21">
        <f>COUNTIF(Cases!O6:O566,"sx~*")</f>
        <v>0</v>
      </c>
      <c r="J8" s="31"/>
    </row>
    <row r="9" spans="1:12" x14ac:dyDescent="0.25">
      <c r="A9" s="23"/>
      <c r="B9" s="1"/>
      <c r="C9" s="1"/>
      <c r="D9" s="1"/>
      <c r="E9" s="1"/>
      <c r="F9" s="42"/>
      <c r="G9" s="43"/>
      <c r="H9" s="1"/>
      <c r="I9" s="1"/>
      <c r="J9" s="42"/>
    </row>
    <row r="10" spans="1:12" x14ac:dyDescent="0.25">
      <c r="G10" s="2"/>
    </row>
    <row r="11" spans="1:12" x14ac:dyDescent="0.25">
      <c r="G11" s="2"/>
    </row>
    <row r="12" spans="1:12" x14ac:dyDescent="0.25">
      <c r="G12" s="2"/>
    </row>
    <row r="13" spans="1:12" x14ac:dyDescent="0.25">
      <c r="G13" s="2"/>
    </row>
    <row r="14" spans="1:12" x14ac:dyDescent="0.25">
      <c r="G14" s="2"/>
    </row>
    <row r="15" spans="1:12" x14ac:dyDescent="0.25">
      <c r="G15" s="2"/>
    </row>
    <row r="16" spans="1:12" x14ac:dyDescent="0.25">
      <c r="G16" s="2"/>
    </row>
    <row r="17" spans="7:7" x14ac:dyDescent="0.25">
      <c r="G17" s="2"/>
    </row>
    <row r="18" spans="7:7" x14ac:dyDescent="0.25">
      <c r="G18" s="2"/>
    </row>
    <row r="19" spans="7:7" x14ac:dyDescent="0.25">
      <c r="G19" s="2"/>
    </row>
    <row r="20" spans="7:7" x14ac:dyDescent="0.25">
      <c r="G20" s="2"/>
    </row>
    <row r="21" spans="7:7" x14ac:dyDescent="0.25">
      <c r="G21" s="2"/>
    </row>
    <row r="22" spans="7:7" x14ac:dyDescent="0.25">
      <c r="G22" s="2"/>
    </row>
    <row r="23" spans="7:7" x14ac:dyDescent="0.25">
      <c r="G23" s="2"/>
    </row>
  </sheetData>
  <mergeCells count="3">
    <mergeCell ref="G2:J2"/>
    <mergeCell ref="A1:C1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F6" sqref="F6"/>
    </sheetView>
  </sheetViews>
  <sheetFormatPr defaultRowHeight="15" x14ac:dyDescent="0.25"/>
  <cols>
    <col min="1" max="1" width="15.42578125" customWidth="1"/>
    <col min="2" max="2" width="10.140625" customWidth="1"/>
    <col min="3" max="3" width="18.140625" customWidth="1"/>
    <col min="4" max="4" width="12.42578125" customWidth="1"/>
  </cols>
  <sheetData>
    <row r="1" spans="1:4" ht="41.25" customHeight="1" x14ac:dyDescent="0.25">
      <c r="A1" s="63" t="s">
        <v>41</v>
      </c>
      <c r="B1" s="64"/>
      <c r="C1" s="65"/>
      <c r="D1" s="17"/>
    </row>
    <row r="2" spans="1:4" ht="38.25" customHeight="1" x14ac:dyDescent="0.25">
      <c r="A2" s="72" t="s">
        <v>12</v>
      </c>
      <c r="B2" s="73"/>
      <c r="C2" s="19">
        <f>COUNTIF(Cases!C6:C561,"canine")</f>
        <v>3</v>
      </c>
      <c r="D2" s="20">
        <v>300</v>
      </c>
    </row>
    <row r="3" spans="1:4" ht="39.75" customHeight="1" x14ac:dyDescent="0.25">
      <c r="A3" s="72" t="s">
        <v>11</v>
      </c>
      <c r="B3" s="73"/>
      <c r="C3" s="19">
        <f>COUNTIF(Cases!C6:C562,"feline")</f>
        <v>1</v>
      </c>
      <c r="D3" s="20">
        <v>100</v>
      </c>
    </row>
    <row r="4" spans="1:4" ht="39" customHeight="1" x14ac:dyDescent="0.25">
      <c r="A4" s="72" t="s">
        <v>13</v>
      </c>
      <c r="B4" s="73"/>
      <c r="C4" s="19">
        <f>COUNTIF(Cases!C6:C563,"equine")</f>
        <v>1</v>
      </c>
      <c r="D4" s="20">
        <v>30</v>
      </c>
    </row>
    <row r="5" spans="1:4" ht="105.75" customHeight="1" x14ac:dyDescent="0.25">
      <c r="A5" s="72" t="s">
        <v>57</v>
      </c>
      <c r="B5" s="73"/>
      <c r="C5" s="19">
        <f>COUNTIF(Cases!C6:C564,"other*")</f>
        <v>3</v>
      </c>
      <c r="D5" s="20">
        <v>10</v>
      </c>
    </row>
    <row r="6" spans="1:4" ht="27" customHeight="1" x14ac:dyDescent="0.25">
      <c r="A6" s="24" t="s">
        <v>49</v>
      </c>
      <c r="B6" s="22">
        <f>COUNTIF(Cases!C6:C800,"exotic*"
)</f>
        <v>1</v>
      </c>
      <c r="C6" s="66">
        <f t="shared" ref="C6" si="0">SUM(B6:B8)</f>
        <v>7</v>
      </c>
      <c r="D6" s="69">
        <v>30</v>
      </c>
    </row>
    <row r="7" spans="1:4" ht="30.75" customHeight="1" x14ac:dyDescent="0.25">
      <c r="A7" s="25" t="s">
        <v>50</v>
      </c>
      <c r="B7" s="26">
        <f>COUNTIF(Cases!C6:C801,"bird*"
)</f>
        <v>4</v>
      </c>
      <c r="C7" s="67"/>
      <c r="D7" s="70"/>
    </row>
    <row r="8" spans="1:4" x14ac:dyDescent="0.25">
      <c r="A8" s="27" t="s">
        <v>51</v>
      </c>
      <c r="B8" s="18">
        <f>COUNTIF(Cases!C6:C802,"zoo*"
)</f>
        <v>2</v>
      </c>
      <c r="C8" s="68"/>
      <c r="D8" s="71"/>
    </row>
  </sheetData>
  <mergeCells count="7">
    <mergeCell ref="A1:C1"/>
    <mergeCell ref="C6:C8"/>
    <mergeCell ref="D6:D8"/>
    <mergeCell ref="A2:B2"/>
    <mergeCell ref="A3:B3"/>
    <mergeCell ref="A4:B4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Cases</vt:lpstr>
      <vt:lpstr>Case Minima for Category</vt:lpstr>
      <vt:lpstr>Case Minima Species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Giulietta Avenia</cp:lastModifiedBy>
  <cp:lastPrinted>2014-10-02T01:03:00Z</cp:lastPrinted>
  <dcterms:created xsi:type="dcterms:W3CDTF">2013-11-15T00:59:27Z</dcterms:created>
  <dcterms:modified xsi:type="dcterms:W3CDTF">2016-02-15T06:43:36Z</dcterms:modified>
</cp:coreProperties>
</file>