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1"/>
  </bookViews>
  <sheets>
    <sheet name="Year - Year" sheetId="1" r:id="rId1"/>
    <sheet name="Summary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2" l="1"/>
  <c r="B23" i="2" l="1"/>
  <c r="B4" i="2"/>
  <c r="B3" i="2"/>
  <c r="B21" i="2"/>
  <c r="B17" i="2"/>
  <c r="B18" i="2"/>
  <c r="B14" i="2"/>
  <c r="B13" i="2"/>
  <c r="B12" i="2"/>
  <c r="B11" i="2"/>
  <c r="B9" i="2"/>
  <c r="B7" i="2"/>
  <c r="B6" i="2"/>
  <c r="B5" i="2"/>
  <c r="B19" i="2" l="1"/>
</calcChain>
</file>

<file path=xl/sharedStrings.xml><?xml version="1.0" encoding="utf-8"?>
<sst xmlns="http://schemas.openxmlformats.org/spreadsheetml/2006/main" count="57" uniqueCount="42">
  <si>
    <t>ACTIVITY LOG SUMMARY</t>
  </si>
  <si>
    <t xml:space="preserve">DATE : </t>
  </si>
  <si>
    <t>NAME:</t>
  </si>
  <si>
    <t>SUBJECT: Small Animal Surgery</t>
  </si>
  <si>
    <t>Case #</t>
  </si>
  <si>
    <t>Date</t>
  </si>
  <si>
    <t>Case Id</t>
  </si>
  <si>
    <t>Species</t>
  </si>
  <si>
    <t>Category</t>
  </si>
  <si>
    <t>Procedure</t>
  </si>
  <si>
    <t>Primary Surgeon</t>
  </si>
  <si>
    <t>Supervising Surgeon</t>
  </si>
  <si>
    <t>Feline</t>
  </si>
  <si>
    <t>Yes</t>
  </si>
  <si>
    <t> -</t>
  </si>
  <si>
    <t>Canine</t>
  </si>
  <si>
    <t>Outpatients</t>
  </si>
  <si>
    <t>No</t>
  </si>
  <si>
    <t>W. Cox</t>
  </si>
  <si>
    <t>Neurological</t>
  </si>
  <si>
    <t>Thoracic</t>
  </si>
  <si>
    <t>Gastrointestinal</t>
  </si>
  <si>
    <t>Abdominal</t>
  </si>
  <si>
    <t>Urogenital</t>
  </si>
  <si>
    <t>Head/neck</t>
  </si>
  <si>
    <t>Skin</t>
  </si>
  <si>
    <t xml:space="preserve">  Osteosynthesis</t>
  </si>
  <si>
    <t xml:space="preserve">  Joint</t>
  </si>
  <si>
    <t xml:space="preserve">  Arthroscopic</t>
  </si>
  <si>
    <t xml:space="preserve">  Other orthopaedic</t>
  </si>
  <si>
    <t xml:space="preserve">Urogenital </t>
  </si>
  <si>
    <t>Osteosynthesis</t>
  </si>
  <si>
    <t>Surgery:</t>
  </si>
  <si>
    <t>Species:</t>
  </si>
  <si>
    <t>Outpatient cases</t>
  </si>
  <si>
    <t>Number of cases as Primary surgeon</t>
  </si>
  <si>
    <t>Orthopaedic surgery:</t>
  </si>
  <si>
    <t>APPENDIX 1: Example</t>
  </si>
  <si>
    <t>CASE MINIMA</t>
  </si>
  <si>
    <t>Minimum required:</t>
  </si>
  <si>
    <t>CATEGORY</t>
  </si>
  <si>
    <t>at least 40% (160) of the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</si>
</sst>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" xfId="0" applyBorder="1"/>
    <xf numFmtId="0" fontId="3" fillId="3" borderId="4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0" borderId="5" xfId="0" applyBorder="1"/>
    <xf numFmtId="0" fontId="3" fillId="3" borderId="4" xfId="0" applyFont="1" applyFill="1" applyBorder="1" applyAlignment="1">
      <alignment horizontal="left" vertical="top" indent="2"/>
    </xf>
    <xf numFmtId="0" fontId="3" fillId="3" borderId="4" xfId="0" applyFont="1" applyFill="1" applyBorder="1" applyAlignment="1">
      <alignment horizontal="left" vertical="top" indent="3"/>
    </xf>
    <xf numFmtId="0" fontId="4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 indent="4"/>
    </xf>
    <xf numFmtId="0" fontId="0" fillId="0" borderId="4" xfId="0" applyBorder="1"/>
    <xf numFmtId="0" fontId="3" fillId="4" borderId="4" xfId="0" applyFont="1" applyFill="1" applyBorder="1" applyAlignment="1">
      <alignment horizontal="left" vertical="top" wrapText="1"/>
    </xf>
    <xf numFmtId="0" fontId="4" fillId="5" borderId="4" xfId="0" applyFont="1" applyFill="1" applyBorder="1"/>
    <xf numFmtId="0" fontId="5" fillId="6" borderId="4" xfId="0" applyFont="1" applyFill="1" applyBorder="1" applyAlignment="1">
      <alignment horizontal="left" vertical="top"/>
    </xf>
    <xf numFmtId="0" fontId="4" fillId="7" borderId="4" xfId="0" applyFont="1" applyFill="1" applyBorder="1" applyAlignment="1">
      <alignment horizontal="left" vertical="top"/>
    </xf>
    <xf numFmtId="0" fontId="4" fillId="0" borderId="0" xfId="0" applyFont="1"/>
    <xf numFmtId="0" fontId="3" fillId="2" borderId="7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16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4" workbookViewId="0">
      <selection activeCell="D23" sqref="D23"/>
    </sheetView>
  </sheetViews>
  <sheetFormatPr defaultRowHeight="15" x14ac:dyDescent="0.25"/>
  <cols>
    <col min="2" max="2" width="9.7109375" customWidth="1"/>
    <col min="3" max="3" width="20.7109375" customWidth="1"/>
    <col min="4" max="4" width="18.42578125" customWidth="1"/>
    <col min="5" max="5" width="18.7109375" customWidth="1"/>
    <col min="6" max="6" width="17.28515625" customWidth="1"/>
    <col min="7" max="7" width="15.140625" customWidth="1"/>
    <col min="8" max="8" width="19.85546875" customWidth="1"/>
    <col min="9" max="9" width="16.85546875" customWidth="1"/>
  </cols>
  <sheetData>
    <row r="1" spans="1:9" ht="15.75" x14ac:dyDescent="0.25">
      <c r="A1" s="33" t="s">
        <v>37</v>
      </c>
      <c r="B1" s="30"/>
      <c r="C1" s="30"/>
      <c r="D1" s="30"/>
      <c r="E1" s="31"/>
      <c r="F1" s="30" t="s">
        <v>1</v>
      </c>
      <c r="G1" s="30"/>
      <c r="H1" s="29"/>
      <c r="I1" s="29"/>
    </row>
    <row r="2" spans="1:9" ht="15.75" x14ac:dyDescent="0.25">
      <c r="A2" s="30" t="s">
        <v>0</v>
      </c>
      <c r="B2" s="30"/>
      <c r="C2" s="30"/>
      <c r="D2" s="30"/>
      <c r="E2" s="31"/>
      <c r="F2" s="30"/>
      <c r="G2" s="30"/>
      <c r="H2" s="29"/>
      <c r="I2" s="29"/>
    </row>
    <row r="3" spans="1:9" ht="15" customHeight="1" x14ac:dyDescent="0.25">
      <c r="A3" s="30" t="s">
        <v>2</v>
      </c>
      <c r="B3" s="34"/>
      <c r="C3" s="34"/>
      <c r="D3" s="34"/>
      <c r="E3" s="31"/>
      <c r="F3" s="4" t="s">
        <v>3</v>
      </c>
      <c r="G3" s="4"/>
      <c r="H3" s="4"/>
      <c r="I3" s="2"/>
    </row>
    <row r="4" spans="1:9" ht="15" customHeight="1" x14ac:dyDescent="0.25">
      <c r="A4" s="30"/>
      <c r="B4" s="34"/>
      <c r="C4" s="34"/>
      <c r="D4" s="34"/>
      <c r="E4" s="31"/>
      <c r="F4" s="1"/>
      <c r="G4" s="1"/>
      <c r="H4" s="2"/>
      <c r="I4" s="2"/>
    </row>
    <row r="5" spans="1:9" ht="15.75" customHeight="1" thickBot="1" x14ac:dyDescent="0.3">
      <c r="A5" s="30"/>
      <c r="B5" s="35"/>
      <c r="C5" s="35"/>
      <c r="D5" s="35"/>
      <c r="E5" s="32"/>
      <c r="F5" s="3"/>
      <c r="G5" s="3"/>
      <c r="H5" s="5"/>
      <c r="I5" s="6"/>
    </row>
    <row r="6" spans="1:9" x14ac:dyDescent="0.25">
      <c r="A6" s="21" t="s">
        <v>4</v>
      </c>
      <c r="B6" s="22" t="s">
        <v>5</v>
      </c>
      <c r="C6" s="22" t="s">
        <v>6</v>
      </c>
      <c r="D6" s="22" t="s">
        <v>7</v>
      </c>
      <c r="E6" s="22" t="s">
        <v>8</v>
      </c>
      <c r="F6" s="22" t="s">
        <v>9</v>
      </c>
      <c r="G6" s="23" t="s">
        <v>10</v>
      </c>
      <c r="H6" s="24" t="s">
        <v>11</v>
      </c>
      <c r="I6" s="7"/>
    </row>
    <row r="7" spans="1:9" x14ac:dyDescent="0.25">
      <c r="A7" s="25">
        <v>1</v>
      </c>
      <c r="B7" s="26">
        <v>41823</v>
      </c>
      <c r="C7" s="27"/>
      <c r="D7" s="27" t="s">
        <v>12</v>
      </c>
      <c r="E7" s="28" t="s">
        <v>19</v>
      </c>
      <c r="F7" s="27"/>
      <c r="G7" s="27" t="s">
        <v>13</v>
      </c>
      <c r="H7" s="27"/>
    </row>
    <row r="8" spans="1:9" x14ac:dyDescent="0.25">
      <c r="A8" s="25" t="s">
        <v>14</v>
      </c>
      <c r="B8" s="26">
        <v>41824</v>
      </c>
      <c r="C8" s="27"/>
      <c r="D8" s="27" t="s">
        <v>15</v>
      </c>
      <c r="E8" s="27" t="s">
        <v>16</v>
      </c>
      <c r="F8" s="27"/>
      <c r="G8" s="27" t="s">
        <v>17</v>
      </c>
      <c r="H8" s="27" t="s">
        <v>18</v>
      </c>
    </row>
    <row r="9" spans="1:9" x14ac:dyDescent="0.25">
      <c r="A9" s="25">
        <v>2</v>
      </c>
      <c r="B9" s="26">
        <v>41826</v>
      </c>
      <c r="C9" s="27"/>
      <c r="D9" s="27" t="s">
        <v>15</v>
      </c>
      <c r="E9" s="28" t="s">
        <v>21</v>
      </c>
      <c r="F9" s="27"/>
      <c r="G9" s="27"/>
      <c r="H9" s="27"/>
    </row>
    <row r="10" spans="1:9" x14ac:dyDescent="0.25">
      <c r="A10" s="25">
        <v>3</v>
      </c>
      <c r="B10" s="26">
        <v>41826</v>
      </c>
      <c r="C10" s="27"/>
      <c r="D10" s="27" t="s">
        <v>12</v>
      </c>
      <c r="E10" s="28" t="s">
        <v>22</v>
      </c>
      <c r="F10" s="27"/>
      <c r="G10" s="27"/>
      <c r="H10" s="27"/>
    </row>
    <row r="11" spans="1:9" x14ac:dyDescent="0.25">
      <c r="A11" s="25">
        <v>4</v>
      </c>
      <c r="B11" s="26">
        <v>41828</v>
      </c>
      <c r="C11" s="27"/>
      <c r="D11" s="27" t="s">
        <v>12</v>
      </c>
      <c r="E11" s="28" t="s">
        <v>23</v>
      </c>
      <c r="F11" s="27"/>
      <c r="G11" s="27"/>
      <c r="H11" s="27"/>
    </row>
    <row r="12" spans="1:9" x14ac:dyDescent="0.25">
      <c r="A12" s="25">
        <v>5</v>
      </c>
      <c r="B12" s="26">
        <v>41829</v>
      </c>
      <c r="C12" s="27"/>
      <c r="D12" s="27"/>
      <c r="E12" s="28" t="s">
        <v>24</v>
      </c>
      <c r="F12" s="27"/>
      <c r="G12" s="27"/>
      <c r="H12" s="27"/>
    </row>
    <row r="13" spans="1:9" x14ac:dyDescent="0.25">
      <c r="A13" s="25">
        <v>6</v>
      </c>
      <c r="B13" s="25"/>
      <c r="C13" s="27"/>
      <c r="D13" s="27"/>
      <c r="E13" s="28" t="s">
        <v>25</v>
      </c>
      <c r="F13" s="27"/>
      <c r="G13" s="27"/>
      <c r="H13" s="27"/>
    </row>
    <row r="14" spans="1:9" x14ac:dyDescent="0.25">
      <c r="A14" s="25">
        <v>7</v>
      </c>
      <c r="B14" s="25"/>
      <c r="C14" s="27"/>
      <c r="D14" s="27"/>
      <c r="E14" s="28" t="s">
        <v>31</v>
      </c>
      <c r="F14" s="27"/>
      <c r="G14" s="27"/>
      <c r="H14" s="27"/>
    </row>
    <row r="15" spans="1:9" x14ac:dyDescent="0.25">
      <c r="A15" s="25" t="s">
        <v>14</v>
      </c>
      <c r="B15" s="25"/>
      <c r="C15" s="27"/>
      <c r="D15" s="27"/>
      <c r="E15" s="28" t="s">
        <v>16</v>
      </c>
      <c r="F15" s="27"/>
      <c r="G15" s="27"/>
      <c r="H15" s="27"/>
    </row>
    <row r="16" spans="1:9" x14ac:dyDescent="0.25">
      <c r="A16" s="25">
        <v>8</v>
      </c>
      <c r="B16" s="25"/>
      <c r="C16" s="27"/>
      <c r="D16" s="27"/>
      <c r="E16" s="28" t="s">
        <v>25</v>
      </c>
      <c r="F16" s="27"/>
      <c r="G16" s="27"/>
      <c r="H16" s="27"/>
    </row>
    <row r="17" spans="1:8" x14ac:dyDescent="0.25">
      <c r="A17" s="25">
        <v>9</v>
      </c>
      <c r="B17" s="25"/>
      <c r="C17" s="27"/>
      <c r="D17" s="27"/>
      <c r="E17" s="28" t="s">
        <v>30</v>
      </c>
      <c r="F17" s="27"/>
      <c r="G17" s="27"/>
      <c r="H17" s="27"/>
    </row>
    <row r="18" spans="1:8" x14ac:dyDescent="0.25">
      <c r="A18" s="25">
        <v>10</v>
      </c>
      <c r="B18" s="25"/>
      <c r="C18" s="27"/>
      <c r="D18" s="27"/>
      <c r="E18" s="28" t="s">
        <v>20</v>
      </c>
      <c r="F18" s="27"/>
      <c r="G18" s="27"/>
      <c r="H18" s="27"/>
    </row>
    <row r="19" spans="1:8" x14ac:dyDescent="0.25">
      <c r="A19" s="25"/>
      <c r="B19" s="25"/>
      <c r="C19" s="27"/>
      <c r="D19" s="27"/>
      <c r="E19" s="27"/>
      <c r="F19" s="27"/>
      <c r="G19" s="27"/>
      <c r="H19" s="27"/>
    </row>
  </sheetData>
  <mergeCells count="10">
    <mergeCell ref="I1:I2"/>
    <mergeCell ref="A3:A5"/>
    <mergeCell ref="E3:E5"/>
    <mergeCell ref="A1:D1"/>
    <mergeCell ref="A2:D2"/>
    <mergeCell ref="E1:E2"/>
    <mergeCell ref="F1:F2"/>
    <mergeCell ref="G1:G2"/>
    <mergeCell ref="H1:H2"/>
    <mergeCell ref="B3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H6" sqref="H6"/>
    </sheetView>
  </sheetViews>
  <sheetFormatPr defaultRowHeight="15" x14ac:dyDescent="0.25"/>
  <cols>
    <col min="1" max="1" width="21" customWidth="1"/>
    <col min="2" max="2" width="12.28515625" customWidth="1"/>
  </cols>
  <sheetData>
    <row r="1" spans="1:7" x14ac:dyDescent="0.25">
      <c r="A1" s="20" t="s">
        <v>40</v>
      </c>
      <c r="B1" s="37" t="s">
        <v>38</v>
      </c>
      <c r="C1" s="37"/>
      <c r="D1" s="37"/>
      <c r="E1" s="38"/>
      <c r="F1" s="38"/>
      <c r="G1" s="38"/>
    </row>
    <row r="2" spans="1:7" x14ac:dyDescent="0.25">
      <c r="A2" s="17" t="s">
        <v>32</v>
      </c>
      <c r="D2" s="36" t="s">
        <v>39</v>
      </c>
    </row>
    <row r="3" spans="1:7" x14ac:dyDescent="0.25">
      <c r="A3" s="12" t="s">
        <v>19</v>
      </c>
      <c r="B3">
        <f>COUNTIF('Year - Year'!E7:E507,"neurological")</f>
        <v>1</v>
      </c>
      <c r="D3" s="36">
        <v>40</v>
      </c>
    </row>
    <row r="4" spans="1:7" x14ac:dyDescent="0.25">
      <c r="A4" s="12" t="s">
        <v>20</v>
      </c>
      <c r="B4">
        <f>COUNTIF('Year - Year'!E7:E507,"thoracic")</f>
        <v>1</v>
      </c>
      <c r="D4" s="36">
        <v>20</v>
      </c>
    </row>
    <row r="5" spans="1:7" x14ac:dyDescent="0.25">
      <c r="A5" s="12" t="s">
        <v>21</v>
      </c>
      <c r="B5">
        <f>COUNTIF('Year - Year'!E7:E507,"gastrointestinal")</f>
        <v>1</v>
      </c>
      <c r="D5" s="36">
        <v>70</v>
      </c>
    </row>
    <row r="6" spans="1:7" x14ac:dyDescent="0.25">
      <c r="A6" s="12" t="s">
        <v>22</v>
      </c>
      <c r="B6">
        <f>COUNTIF('Year - Year'!E7:E507,"abdominal")</f>
        <v>1</v>
      </c>
      <c r="D6" s="36">
        <v>20</v>
      </c>
    </row>
    <row r="7" spans="1:7" x14ac:dyDescent="0.25">
      <c r="A7" s="12" t="s">
        <v>23</v>
      </c>
      <c r="B7">
        <f>COUNTIF('Year - Year'!E7:E507,"urogenital")</f>
        <v>1</v>
      </c>
      <c r="D7" s="36">
        <v>30</v>
      </c>
    </row>
    <row r="8" spans="1:7" x14ac:dyDescent="0.25">
      <c r="A8" s="12" t="s">
        <v>24</v>
      </c>
      <c r="B8">
        <f>COUNTIF('Year - Year'!E7:E507,"head/neck")</f>
        <v>1</v>
      </c>
      <c r="D8" s="36">
        <v>25</v>
      </c>
    </row>
    <row r="9" spans="1:7" x14ac:dyDescent="0.25">
      <c r="A9" s="12" t="s">
        <v>25</v>
      </c>
      <c r="B9">
        <f>COUNTIF('Year - Year'!E7:E507,"skin")</f>
        <v>2</v>
      </c>
      <c r="D9" s="36">
        <v>45</v>
      </c>
    </row>
    <row r="10" spans="1:7" x14ac:dyDescent="0.25">
      <c r="A10" s="18" t="s">
        <v>36</v>
      </c>
      <c r="D10" s="36"/>
    </row>
    <row r="11" spans="1:7" x14ac:dyDescent="0.25">
      <c r="A11" s="11" t="s">
        <v>26</v>
      </c>
      <c r="B11">
        <f>COUNTIF('Year - Year'!E7:E507,"osteosynthesis")</f>
        <v>1</v>
      </c>
      <c r="D11" s="36">
        <v>50</v>
      </c>
    </row>
    <row r="12" spans="1:7" x14ac:dyDescent="0.25">
      <c r="A12" s="11" t="s">
        <v>27</v>
      </c>
      <c r="B12">
        <f>COUNTIF('Year - Year'!E7:E507,"joint")</f>
        <v>0</v>
      </c>
      <c r="D12" s="36">
        <v>50</v>
      </c>
    </row>
    <row r="13" spans="1:7" x14ac:dyDescent="0.25">
      <c r="A13" s="11" t="s">
        <v>28</v>
      </c>
      <c r="B13">
        <f>COUNTIF('Year - Year'!E7:E507,"arthroscopic")</f>
        <v>0</v>
      </c>
      <c r="D13" s="36">
        <v>30</v>
      </c>
    </row>
    <row r="14" spans="1:7" x14ac:dyDescent="0.25">
      <c r="A14" s="11" t="s">
        <v>29</v>
      </c>
      <c r="B14">
        <f>COUNTIF('Year - Year'!E7:E507,"other orthopaedic")</f>
        <v>0</v>
      </c>
      <c r="D14" s="36">
        <v>20</v>
      </c>
    </row>
    <row r="15" spans="1:7" x14ac:dyDescent="0.25">
      <c r="A15" s="9"/>
    </row>
    <row r="16" spans="1:7" x14ac:dyDescent="0.25">
      <c r="A16" s="19" t="s">
        <v>33</v>
      </c>
    </row>
    <row r="17" spans="1:4" x14ac:dyDescent="0.25">
      <c r="A17" s="14" t="s">
        <v>15</v>
      </c>
      <c r="B17">
        <f>COUNTIF('Year - Year'!D7:D507,"Canine")</f>
        <v>2</v>
      </c>
    </row>
    <row r="18" spans="1:4" x14ac:dyDescent="0.25">
      <c r="A18" s="14" t="s">
        <v>12</v>
      </c>
      <c r="B18">
        <f>COUNTIF('Year - Year'!D7:D507,"Feline")</f>
        <v>3</v>
      </c>
    </row>
    <row r="19" spans="1:4" x14ac:dyDescent="0.25">
      <c r="A19" s="8"/>
      <c r="B19" s="10">
        <f>SUM(B17:B18)</f>
        <v>5</v>
      </c>
    </row>
    <row r="20" spans="1:4" x14ac:dyDescent="0.25">
      <c r="A20" s="13"/>
    </row>
    <row r="21" spans="1:4" ht="25.5" x14ac:dyDescent="0.25">
      <c r="A21" s="16" t="s">
        <v>35</v>
      </c>
      <c r="B21">
        <f>COUNTIF('Year - Year'!G7:G263,"Yes")</f>
        <v>1</v>
      </c>
      <c r="D21" s="36" t="s">
        <v>41</v>
      </c>
    </row>
    <row r="22" spans="1:4" x14ac:dyDescent="0.25">
      <c r="A22" s="15"/>
    </row>
    <row r="23" spans="1:4" x14ac:dyDescent="0.25">
      <c r="A23" s="8" t="s">
        <v>34</v>
      </c>
      <c r="B23">
        <f>COUNTIF('Year - Year'!E7:E93,"outpatients")</f>
        <v>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D0CB8FEB64BC429731D8501EC27CD1" ma:contentTypeVersion="13" ma:contentTypeDescription="Create a new document." ma:contentTypeScope="" ma:versionID="a973087245d559b4f097b47a86c0e578">
  <xsd:schema xmlns:xsd="http://www.w3.org/2001/XMLSchema" xmlns:xs="http://www.w3.org/2001/XMLSchema" xmlns:p="http://schemas.microsoft.com/office/2006/metadata/properties" xmlns:ns2="979f3f32-ee19-46c3-a5ac-8bf3716e1ee1" xmlns:ns3="52df5d6b-9c3d-4d94-944c-47293c5dbadd" targetNamespace="http://schemas.microsoft.com/office/2006/metadata/properties" ma:root="true" ma:fieldsID="12cdd414e6ff29917885bfa4a15b2c64" ns2:_="" ns3:_="">
    <xsd:import namespace="979f3f32-ee19-46c3-a5ac-8bf3716e1ee1"/>
    <xsd:import namespace="52df5d6b-9c3d-4d94-944c-47293c5dba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_dlc_DocId" minOccurs="0"/>
                <xsd:element ref="ns3:_dlc_DocIdUrl" minOccurs="0"/>
                <xsd:element ref="ns3:_dlc_DocIdPersistId" minOccurs="0"/>
                <xsd:element ref="ns2:Link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f3f32-ee19-46c3-a5ac-8bf3716e1e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f5d6b-9c3d-4d94-944c-47293c5dbadd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2df5d6b-9c3d-4d94-944c-47293c5dbadd">ANZCVS-61026457-108554</_dlc_DocId>
    <_dlc_DocIdUrl xmlns="52df5d6b-9c3d-4d94-944c-47293c5dbadd">
      <Url>https://anzcvsportal.sharepoint.com/_layouts/15/DocIdRedir.aspx?ID=ANZCVS-61026457-108554</Url>
      <Description>ANZCVS-61026457-108554</Description>
    </_dlc_DocIdUrl>
    <Link xmlns="979f3f32-ee19-46c3-a5ac-8bf3716e1ee1">
      <Url xsi:nil="true"/>
      <Description xsi:nil="true"/>
    </Link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B88B856-1E46-41BE-93D9-CEDF5E3FE4ED}"/>
</file>

<file path=customXml/itemProps2.xml><?xml version="1.0" encoding="utf-8"?>
<ds:datastoreItem xmlns:ds="http://schemas.openxmlformats.org/officeDocument/2006/customXml" ds:itemID="{5263BB5D-F40A-48E1-B195-B35E574E3937}"/>
</file>

<file path=customXml/itemProps3.xml><?xml version="1.0" encoding="utf-8"?>
<ds:datastoreItem xmlns:ds="http://schemas.openxmlformats.org/officeDocument/2006/customXml" ds:itemID="{80CDE697-E5AC-40C7-87F9-42506154C2B2}"/>
</file>

<file path=customXml/itemProps4.xml><?xml version="1.0" encoding="utf-8"?>
<ds:datastoreItem xmlns:ds="http://schemas.openxmlformats.org/officeDocument/2006/customXml" ds:itemID="{440B4B47-EB1D-4232-87A2-D970174787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- Year</vt:lpstr>
      <vt:lpstr>Summary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</dc:creator>
  <cp:lastModifiedBy>Robyn</cp:lastModifiedBy>
  <dcterms:created xsi:type="dcterms:W3CDTF">2014-09-21T23:44:37Z</dcterms:created>
  <dcterms:modified xsi:type="dcterms:W3CDTF">2014-09-22T02:45:10Z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0x01010069D0CB8FEB64BC429731D8501EC27CD1</vt:lpwstr>
  </property>
  <property fmtid="{D5CDD505-2E9C-101B-9397-08002B2CF9AE}" pid="3" name="_dlc_DocIdItemGuid">
    <vt:lpwstr>485b11f4-5741-424f-b4e2-46b9ddd7f468</vt:lpwstr>
  </property>
</Properties>
</file>