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tables/table4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0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frances/Desktop/Easter week/"/>
    </mc:Choice>
  </mc:AlternateContent>
  <xr:revisionPtr revIDLastSave="0" documentId="8_{4D351CEF-6C4C-4925-A79B-37A67032A66D}" xr6:coauthVersionLast="47" xr6:coauthVersionMax="47" xr10:uidLastSave="{00000000-0000-0000-0000-000000000000}"/>
  <bookViews>
    <workbookView xWindow="-31500" yWindow="-14040" windowWidth="31500" windowHeight="14460" xr2:uid="{18429E84-8010-6844-97D3-6615D86E0F5D}"/>
  </bookViews>
  <sheets>
    <sheet name="Case list" sheetId="10" r:id="rId1"/>
    <sheet name="Radiology and SP" sheetId="1" r:id="rId2"/>
    <sheet name="Ultrasound" sheetId="2" r:id="rId3"/>
    <sheet name="CT  MRI Scintigraphy" sheetId="4" r:id="rId4"/>
    <sheet name="Case totals" sheetId="11" r:id="rId5"/>
    <sheet name="Supervision" sheetId="7" r:id="rId6"/>
    <sheet name="Lists" sheetId="12" r:id="rId7"/>
  </sheets>
  <definedNames>
    <definedName name="Case_Source">Table11[Case Source]</definedName>
    <definedName name="Case_Type">Table10[Case Type]</definedName>
    <definedName name="CT">Table6[CT Region]</definedName>
    <definedName name="CT_Region">Table6[CT Region]</definedName>
    <definedName name="Modality">Table2[Modality]</definedName>
    <definedName name="MRI">Table7[MRI Region]</definedName>
    <definedName name="MRI_Region">Table7[MRI Region]</definedName>
    <definedName name="_xlnm.Print_Titles" localSheetId="0">'Case list'!$1:$7</definedName>
    <definedName name="SCINT">Table8[SCINT Region]</definedName>
    <definedName name="SCINT_Region">Table8[SCINT Region]</definedName>
    <definedName name="SP">Table4[SP Region]</definedName>
    <definedName name="SP_Region">Table4[SP Region]</definedName>
    <definedName name="Species">Table1[Species]</definedName>
    <definedName name="Supervision">Table12[Supervision]</definedName>
    <definedName name="US">Table5[US Region]</definedName>
    <definedName name="US_Region">Table5[US Region]</definedName>
    <definedName name="XR">Table3[XR Region]</definedName>
    <definedName name="XR_Region">Table3[XR Region]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4" l="1"/>
  <c r="F34" i="4"/>
  <c r="F24" i="4"/>
  <c r="F14" i="4"/>
  <c r="F13" i="1"/>
  <c r="F27" i="1"/>
  <c r="F13" i="2"/>
  <c r="C33" i="7"/>
  <c r="B33" i="7"/>
  <c r="B34" i="7" s="1"/>
  <c r="B21" i="7"/>
  <c r="C21" i="7"/>
  <c r="B22" i="7" s="1"/>
  <c r="B23" i="7" s="1"/>
  <c r="C9" i="7"/>
  <c r="B9" i="7"/>
  <c r="B19" i="11"/>
  <c r="B15" i="11"/>
  <c r="B9" i="11"/>
  <c r="B20" i="11" s="1"/>
  <c r="B11" i="11"/>
  <c r="B8" i="11"/>
  <c r="C35" i="7" l="1"/>
  <c r="B16" i="11"/>
  <c r="B35" i="7"/>
  <c r="C23" i="7"/>
  <c r="B10" i="7"/>
  <c r="C11" i="7" s="1"/>
  <c r="B12" i="11"/>
  <c r="E34" i="4"/>
  <c r="D34" i="4"/>
  <c r="C34" i="4"/>
  <c r="B34" i="4"/>
  <c r="E24" i="4"/>
  <c r="C24" i="4"/>
  <c r="B24" i="4"/>
  <c r="E14" i="4"/>
  <c r="D14" i="4"/>
  <c r="B40" i="4" s="1"/>
  <c r="E40" i="4" s="1"/>
  <c r="C14" i="4"/>
  <c r="B14" i="4"/>
  <c r="E27" i="1"/>
  <c r="D27" i="1"/>
  <c r="C27" i="1"/>
  <c r="B27" i="1"/>
  <c r="E13" i="2"/>
  <c r="E13" i="1"/>
  <c r="B38" i="4" l="1"/>
  <c r="E38" i="4" s="1"/>
  <c r="B16" i="4"/>
  <c r="B26" i="4"/>
  <c r="B36" i="4"/>
  <c r="B11" i="7"/>
  <c r="D13" i="1"/>
  <c r="B32" i="1" s="1"/>
  <c r="E32" i="1" s="1"/>
  <c r="C13" i="1"/>
  <c r="B13" i="1" s="1"/>
  <c r="B30" i="1" s="1"/>
  <c r="E30" i="1" s="1"/>
  <c r="B15" i="1" l="1"/>
  <c r="D13" i="2"/>
  <c r="C13" i="2"/>
  <c r="B13" i="2"/>
  <c r="B17" i="2" s="1"/>
  <c r="B19" i="2" s="1"/>
  <c r="B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tc={D5AD7236-8406-4863-B319-1656137AC39D}</author>
    <author>tc={CDC4D9EA-94FB-476F-A402-12C3A4AE8D48}</author>
  </authors>
  <commentList>
    <comment ref="A12" authorId="0" shapeId="0" xr:uid="{D5AD7236-8406-4863-B319-1656137AC39D}">
      <text>
        <t>[Threaded comment]
Your version of Excel allows you to read this threaded comment; however, any edits to it will get removed if the file is opened in a newer version of Excel. Learn more: https://go.microsoft.com/fwlink/?linkid=870924
Comment:
    We need to have another row, 'Other' - I'll let you add that in, as you understand the behind the scenes workings of the worksheet.</t>
      </text>
    </comment>
    <comment ref="A32" authorId="1" shapeId="0" xr:uid="{CDC4D9EA-94FB-476F-A402-12C3A4AE8D48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Insert 'other'</t>
      </text>
    </comment>
  </commentList>
</comments>
</file>

<file path=xl/sharedStrings.xml><?xml version="1.0" encoding="utf-8"?>
<sst xmlns="http://schemas.openxmlformats.org/spreadsheetml/2006/main" count="226" uniqueCount="109">
  <si>
    <t>Data entry notes: you MUST hit TAB after the last entry to set up the automatic fields for the next entry. This has successfully been done if the first few columns are a shade of grey rather than white.</t>
  </si>
  <si>
    <t>To FILTER data, select the drop down arrow next to column title, and filter as desired by checking the appropraite boxes. To clear a filter, select the drop-down arrow from the column title, and in filter options, choose 'Select All'.</t>
  </si>
  <si>
    <t>To TALLY the number of entries under a heading, first FILTER your data as desired, then select the column of interest. A row count will appear in the bottom right of your excel window. This count includes the table header, so subtract one and that is your tally.</t>
  </si>
  <si>
    <t>Date</t>
  </si>
  <si>
    <t>Case name or number</t>
  </si>
  <si>
    <t>Species</t>
  </si>
  <si>
    <t>Modality</t>
  </si>
  <si>
    <t>Region</t>
  </si>
  <si>
    <t>Case Type</t>
  </si>
  <si>
    <t>Case Source</t>
  </si>
  <si>
    <t>Supervision</t>
  </si>
  <si>
    <t xml:space="preserve">Cases by species and region </t>
  </si>
  <si>
    <t>Requirement Radiology dogs, cats, Unusual Pets &amp; Wildlife</t>
  </si>
  <si>
    <t>Requirement Radiology Equine and Production Animals</t>
  </si>
  <si>
    <t>Radiographs</t>
  </si>
  <si>
    <t>Canine</t>
  </si>
  <si>
    <t>Feline</t>
  </si>
  <si>
    <t>Equine</t>
  </si>
  <si>
    <t>Production Animal</t>
  </si>
  <si>
    <t>Unusual Pets and Wildlife</t>
  </si>
  <si>
    <t>Thorax</t>
  </si>
  <si>
    <t>Abdomen</t>
  </si>
  <si>
    <t>MSK appendicular</t>
  </si>
  <si>
    <t>MSK axial</t>
  </si>
  <si>
    <t>Other</t>
  </si>
  <si>
    <t>Total</t>
  </si>
  <si>
    <t>TOTAL</t>
  </si>
  <si>
    <t>Special procedures</t>
  </si>
  <si>
    <t xml:space="preserve">Canine </t>
  </si>
  <si>
    <t xml:space="preserve">Feline </t>
  </si>
  <si>
    <t>Myelography</t>
  </si>
  <si>
    <t>Urinary Contrast</t>
  </si>
  <si>
    <t>Oesophagram/GI</t>
  </si>
  <si>
    <t>Fluoroscopy</t>
  </si>
  <si>
    <t xml:space="preserve">Other </t>
  </si>
  <si>
    <t>TOTAL RADS AND SP for dogs, cats, unusual pets and wildlife</t>
  </si>
  <si>
    <t>Percetnage of total goal RAD and SP for dogs, cats, unusual pets and wildlife</t>
  </si>
  <si>
    <t>TOTAL RADS AND SP for equine and production animals</t>
  </si>
  <si>
    <t>Percetnage of total goal RAD and SP for equine and production animals</t>
  </si>
  <si>
    <t xml:space="preserve"> </t>
  </si>
  <si>
    <t>Requirement Ultrasound dogs, cats, unusual pets &amp; wildlife</t>
  </si>
  <si>
    <t>Thorax non-cardiac</t>
  </si>
  <si>
    <t>Thorax cardiac</t>
  </si>
  <si>
    <t>MSK</t>
  </si>
  <si>
    <t>Small Parts</t>
  </si>
  <si>
    <t>FNA/biopsy</t>
  </si>
  <si>
    <t>Total dogs, cats, unusual pets &amp; wildlife</t>
  </si>
  <si>
    <t>Percentage of total goal, dogs, cats, unusual pets &amp; wildlife</t>
  </si>
  <si>
    <t>Requirement CT  MRI and Scintigraphy for dogs, cats, unusual pets &amp; wildlife</t>
  </si>
  <si>
    <t>Requirement CT  MRI and Scintigraphy for equine &amp; production animals</t>
  </si>
  <si>
    <t>CT</t>
  </si>
  <si>
    <t>Neurological</t>
  </si>
  <si>
    <t>MRI</t>
  </si>
  <si>
    <t xml:space="preserve">MSK </t>
  </si>
  <si>
    <t>SCINT</t>
  </si>
  <si>
    <t>Thyroid</t>
  </si>
  <si>
    <t>Hepatic</t>
  </si>
  <si>
    <t>TOTAL CT MR Scintigraphy for dogs, cats, unusual pets &amp; wildlife</t>
  </si>
  <si>
    <t>Percentage of total goal CT MR SCINT for dogs, cats, unusual pets &amp; wildlife</t>
  </si>
  <si>
    <t>TOTAL CT MR Scintigraphy for equine &amp; production animals</t>
  </si>
  <si>
    <t>Percentage of total goal CT MR SCINT for equine &amp; production animals</t>
  </si>
  <si>
    <t>Radiology</t>
  </si>
  <si>
    <t>SP</t>
  </si>
  <si>
    <t>Scintigraphy</t>
  </si>
  <si>
    <t>US</t>
  </si>
  <si>
    <t>Total Contemporary</t>
  </si>
  <si>
    <t>Total Archived</t>
  </si>
  <si>
    <r>
      <t xml:space="preserve">Total Teleradiology NB </t>
    </r>
    <r>
      <rPr>
        <sz val="12"/>
        <color rgb="FFFF0000"/>
        <rFont val="Calibri (Body)_x0000_"/>
      </rPr>
      <t>US cannot be teleradiology</t>
    </r>
  </si>
  <si>
    <t>Total all cases</t>
  </si>
  <si>
    <t>Total all cases excluding ultrasound</t>
  </si>
  <si>
    <t>Total Contemporary Cases</t>
  </si>
  <si>
    <t>Percentage of all Cases</t>
  </si>
  <si>
    <t>Requirement</t>
  </si>
  <si>
    <t>&gt;80%</t>
  </si>
  <si>
    <t>Total Archived Cases</t>
  </si>
  <si>
    <t>&lt;20%</t>
  </si>
  <si>
    <t>Total Teleradiology</t>
  </si>
  <si>
    <t>Percentage of all Cases (excluding ultrasound)</t>
  </si>
  <si>
    <t>&lt;30%</t>
  </si>
  <si>
    <t>Year one</t>
  </si>
  <si>
    <t>Direct In Person case supervision depending on competency</t>
  </si>
  <si>
    <t>Direct Remote Supervision</t>
  </si>
  <si>
    <t>XR</t>
  </si>
  <si>
    <t>MR</t>
  </si>
  <si>
    <t>Special Procedures</t>
  </si>
  <si>
    <t>Subtotal</t>
  </si>
  <si>
    <t>TOTAL all cases</t>
  </si>
  <si>
    <t>blank</t>
  </si>
  <si>
    <t>%</t>
  </si>
  <si>
    <t>Year two</t>
  </si>
  <si>
    <t>Year three</t>
  </si>
  <si>
    <t>Direct In Person case supervision depending on competency must be &gt;60%</t>
  </si>
  <si>
    <t>XR Region</t>
  </si>
  <si>
    <t>SP Region</t>
  </si>
  <si>
    <t>US Region</t>
  </si>
  <si>
    <t>CT Region</t>
  </si>
  <si>
    <t>MRI Region</t>
  </si>
  <si>
    <t>SCINT Region</t>
  </si>
  <si>
    <t>Contempory</t>
  </si>
  <si>
    <t>In Clinic</t>
  </si>
  <si>
    <t>Direct In Person</t>
  </si>
  <si>
    <t>Archived</t>
  </si>
  <si>
    <t>Teleradiology</t>
  </si>
  <si>
    <t>Direct Remote</t>
  </si>
  <si>
    <t>Indirect</t>
  </si>
  <si>
    <t>Production Animals</t>
  </si>
  <si>
    <t>Videofluoroscopy</t>
  </si>
  <si>
    <t>Nurological</t>
  </si>
  <si>
    <t>FNA/Biopsy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</si>
</sst>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 (Body)_x0000_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3" borderId="1" xfId="0" applyFill="1" applyBorder="1" applyAlignment="1">
      <alignment wrapText="1"/>
    </xf>
    <xf numFmtId="0" fontId="1" fillId="0" borderId="0" xfId="0" applyFont="1" applyAlignment="1">
      <alignment wrapText="1"/>
    </xf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 vertical="top"/>
    </xf>
    <xf numFmtId="0" fontId="0" fillId="8" borderId="0" xfId="0" applyFill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8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7" borderId="1" xfId="0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1" xfId="0" applyFill="1" applyBorder="1" applyAlignment="1">
      <alignment horizontal="left" vertical="top"/>
    </xf>
    <xf numFmtId="0" fontId="0" fillId="9" borderId="0" xfId="0" applyFill="1"/>
    <xf numFmtId="0" fontId="0" fillId="8" borderId="0" xfId="0" applyFill="1"/>
    <xf numFmtId="0" fontId="0" fillId="4" borderId="0" xfId="0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9" borderId="0" xfId="0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10" borderId="0" xfId="0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0" fillId="10" borderId="0" xfId="0" applyFill="1" applyAlignment="1">
      <alignment horizontal="left" vertical="top"/>
    </xf>
    <xf numFmtId="0" fontId="0" fillId="6" borderId="0" xfId="0" applyFill="1" applyAlignment="1">
      <alignment horizontal="left" vertical="top"/>
    </xf>
    <xf numFmtId="0" fontId="0" fillId="7" borderId="0" xfId="0" applyFill="1" applyAlignment="1">
      <alignment horizontal="left" vertical="top" wrapText="1"/>
    </xf>
    <xf numFmtId="0" fontId="0" fillId="11" borderId="0" xfId="0" applyFill="1" applyAlignment="1">
      <alignment horizontal="left" vertical="top" wrapText="1"/>
    </xf>
    <xf numFmtId="0" fontId="0" fillId="2" borderId="0" xfId="0" applyFill="1"/>
    <xf numFmtId="0" fontId="0" fillId="3" borderId="0" xfId="0" applyFill="1" applyAlignment="1">
      <alignment wrapText="1"/>
    </xf>
    <xf numFmtId="0" fontId="0" fillId="3" borderId="0" xfId="0" applyFill="1"/>
    <xf numFmtId="0" fontId="0" fillId="1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7" borderId="0" xfId="0" applyFill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10" borderId="3" xfId="0" applyFill="1" applyBorder="1" applyAlignment="1">
      <alignment horizontal="left" vertical="top" wrapText="1"/>
    </xf>
    <xf numFmtId="0" fontId="0" fillId="9" borderId="3" xfId="0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7" borderId="3" xfId="0" applyFill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10" borderId="6" xfId="0" applyFill="1" applyBorder="1" applyAlignment="1">
      <alignment horizontal="left" vertical="top"/>
    </xf>
    <xf numFmtId="0" fontId="0" fillId="9" borderId="6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7" borderId="6" xfId="0" applyFill="1" applyBorder="1" applyAlignment="1">
      <alignment horizontal="left" vertical="top"/>
    </xf>
    <xf numFmtId="0" fontId="4" fillId="0" borderId="0" xfId="0" applyFont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13" borderId="3" xfId="0" applyFill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13" borderId="12" xfId="0" applyFill="1" applyBorder="1" applyAlignment="1">
      <alignment horizontal="left" vertical="top"/>
    </xf>
    <xf numFmtId="0" fontId="0" fillId="3" borderId="1" xfId="0" applyFill="1" applyBorder="1"/>
    <xf numFmtId="0" fontId="5" fillId="0" borderId="0" xfId="0" applyFont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Normal" xfId="0" builtinId="0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fill>
        <patternFill patternType="solid">
          <fgColor indexed="64"/>
          <bgColor theme="2" tint="-9.9978637043366805E-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7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9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5" tint="0.79998168889431442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jorie Milne" id="{CB95F88C-C303-4E83-BC82-046F4DBE5483}" userId="Marjorie Milne" providerId="None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368C07D-DBE8-4F67-A86D-9B3ADB8E61A8}" name="Table9" displayName="Table9" ref="A7:H8" totalsRowShown="0" headerRowDxfId="14" headerRowBorderDxfId="12" tableBorderDxfId="13" totalsRowBorderDxfId="11">
  <autoFilter ref="A7:H8" xr:uid="{7368C07D-DBE8-4F67-A86D-9B3ADB8E61A8}"/>
  <tableColumns count="8">
    <tableColumn id="1" xr3:uid="{D61E9A3E-ED68-4E69-9941-6F2297532767}" name="Date" dataDxfId="10"/>
    <tableColumn id="2" xr3:uid="{E6982030-3336-46CC-9A06-38B13F2721E0}" name="Case name or number" dataDxfId="9"/>
    <tableColumn id="3" xr3:uid="{20B847F1-FECE-4872-83FF-31AB53C2DB0A}" name="Species" dataDxfId="8"/>
    <tableColumn id="4" xr3:uid="{ADD584B2-3C31-47E0-9588-1AFCEE5B12F9}" name="Modality" dataDxfId="7"/>
    <tableColumn id="5" xr3:uid="{54DEC937-86CD-42C3-944D-3E3E61956350}" name="Region" dataDxfId="6"/>
    <tableColumn id="6" xr3:uid="{755D1859-6E88-4541-8D84-6DDE4F40F96B}" name="Case Type" dataDxfId="5"/>
    <tableColumn id="8" xr3:uid="{E2867920-95C0-44CA-BC0F-1073EC6B214F}" name="Case Source" dataDxfId="4"/>
    <tableColumn id="10" xr3:uid="{C9BA50FE-911C-4172-B4A2-6471F6BA90DA}" name="Supervision" dataDxfId="3"/>
  </tableColumns>
  <tableStyleInfo name="TableStyleMedium2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E44203A-2DD7-477B-A608-8BDF99E30EF4}" name="Table10" displayName="Table10" ref="R1:R3" totalsRowShown="0" headerRowDxfId="2">
  <autoFilter ref="R1:R3" xr:uid="{EE44203A-2DD7-477B-A608-8BDF99E30EF4}"/>
  <tableColumns count="1">
    <tableColumn id="1" xr3:uid="{E338E3B9-125C-4AA0-9860-F1957CB00001}" name="Case Type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3D478E6-AD84-40EB-AAC3-944939BDCE4E}" name="Table11" displayName="Table11" ref="T1:T3" totalsRowShown="0" headerRowDxfId="1">
  <autoFilter ref="T1:T3" xr:uid="{B3D478E6-AD84-40EB-AAC3-944939BDCE4E}"/>
  <tableColumns count="1">
    <tableColumn id="1" xr3:uid="{AB9B69D7-48E3-4F1A-ACBA-9B79940B754D}" name="Case Source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C88EC57-7BB8-4AEA-96A2-E65A1B22A7B4}" name="Table12" displayName="Table12" ref="V1:V4" totalsRowShown="0" headerRowDxfId="0">
  <autoFilter ref="V1:V4" xr:uid="{3C88EC57-7BB8-4AEA-96A2-E65A1B22A7B4}"/>
  <tableColumns count="1">
    <tableColumn id="1" xr3:uid="{DACF6AD3-9875-4285-99A9-6BE5FCC5E749}" name="Supervision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00BC64-50ED-4B95-8A98-637582502902}" name="Table1" displayName="Table1" ref="B1:B6" totalsRowShown="0">
  <autoFilter ref="B1:B6" xr:uid="{9300BC64-50ED-4B95-8A98-637582502902}"/>
  <tableColumns count="1">
    <tableColumn id="1" xr3:uid="{EA0207F2-1A58-4E64-8D6A-DE44F8E40942}" name="Species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D539CE-701F-4136-AB1A-8D084DC7450E}" name="Table2" displayName="Table2" ref="D1:D7" totalsRowShown="0">
  <autoFilter ref="D1:D7" xr:uid="{28D539CE-701F-4136-AB1A-8D084DC7450E}"/>
  <tableColumns count="1">
    <tableColumn id="1" xr3:uid="{64B1DEE5-B9AD-4948-B532-1A891768A9CC}" name="Modality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49EB281-E832-44CB-8913-B5D6B6C371FC}" name="Table3" displayName="Table3" ref="F1:F6" totalsRowShown="0">
  <autoFilter ref="F1:F6" xr:uid="{749EB281-E832-44CB-8913-B5D6B6C371FC}"/>
  <tableColumns count="1">
    <tableColumn id="1" xr3:uid="{90257085-2B52-49C6-8447-4DBE68979E09}" name="XR Region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BFA3653-3C0A-463A-ADB9-B74CFE615237}" name="Table4" displayName="Table4" ref="H1:H6" totalsRowShown="0">
  <autoFilter ref="H1:H6" xr:uid="{CBFA3653-3C0A-463A-ADB9-B74CFE615237}"/>
  <tableColumns count="1">
    <tableColumn id="1" xr3:uid="{2B2FD2E7-72AD-4100-903A-4A46ABAF7E71}" name="SP Region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B4A335B-D1AF-439E-A185-00982397B7A1}" name="Table5" displayName="Table5" ref="J1:J7" totalsRowShown="0">
  <autoFilter ref="J1:J7" xr:uid="{8B4A335B-D1AF-439E-A185-00982397B7A1}"/>
  <tableColumns count="1">
    <tableColumn id="1" xr3:uid="{598627A7-0FC9-4140-89C7-23943E97D7C3}" name="US Region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31CF043-9675-4AF7-949D-3C5DB8BCABEA}" name="Table6" displayName="Table6" ref="L1:L7" totalsRowShown="0">
  <autoFilter ref="L1:L7" xr:uid="{831CF043-9675-4AF7-949D-3C5DB8BCABEA}"/>
  <tableColumns count="1">
    <tableColumn id="1" xr3:uid="{2D604FC9-8C3D-4E4F-80FB-6A8830F1BD1C}" name="CT Region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CE27FEB-7DD4-4C6D-BC5F-80604B1D2581}" name="Table7" displayName="Table7" ref="N1:N4" totalsRowShown="0">
  <autoFilter ref="N1:N4" xr:uid="{6CE27FEB-7DD4-4C6D-BC5F-80604B1D2581}"/>
  <tableColumns count="1">
    <tableColumn id="1" xr3:uid="{C9D75E2C-ABC5-46E4-AA7B-113FAEE24559}" name="MRI Region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EB7D145-5CF4-44B4-BF49-EA6AB1F53958}" name="Table8" displayName="Table8" ref="P1:P5" totalsRowShown="0">
  <autoFilter ref="P1:P5" xr:uid="{4EB7D145-5CF4-44B4-BF49-EA6AB1F53958}"/>
  <tableColumns count="1">
    <tableColumn id="1" xr3:uid="{7C5955D9-948E-4A79-A488-6FDBBBE8EC0C}" name="SCINT Region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2" dT="2022-04-20T10:35:37.44" personId="{CB95F88C-C303-4E83-BC82-046F4DBE5483}" id="{D5AD7236-8406-4863-B319-1656137AC39D}">
    <text>We need to have another row, 'Other' - I'll let you add that in, as you understand the behind the scenes workings of the worksheet.</text>
  </threadedComment>
  <threadedComment ref="A32" dT="2022-04-20T10:36:47.72" personId="{CB95F88C-C303-4E83-BC82-046F4DBE5483}" id="{CDC4D9EA-94FB-476F-A402-12C3A4AE8D48}">
    <text>Insert 'other'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8620C-0754-4746-8151-8C3564919C1F}">
  <dimension ref="A1:H8"/>
  <sheetViews>
    <sheetView tabSelected="1" zoomScaleNormal="100" workbookViewId="0">
      <selection activeCell="A5" sqref="A5:H5"/>
    </sheetView>
  </sheetViews>
  <sheetFormatPr defaultColWidth="11.125" defaultRowHeight="15.95"/>
  <cols>
    <col min="1" max="1" width="10.625" style="11"/>
    <col min="2" max="2" width="20.5" style="11" customWidth="1"/>
    <col min="3" max="3" width="16.625" style="11" customWidth="1"/>
    <col min="4" max="4" width="10.625" style="16"/>
    <col min="5" max="5" width="20.375" style="15" customWidth="1"/>
    <col min="6" max="6" width="19.125" style="12" customWidth="1"/>
    <col min="7" max="7" width="20.625" style="13" customWidth="1"/>
    <col min="8" max="8" width="32.375" style="14" customWidth="1"/>
  </cols>
  <sheetData>
    <row r="1" spans="1:8">
      <c r="A1" s="51"/>
      <c r="B1" s="52"/>
      <c r="C1" s="52"/>
      <c r="D1" s="53"/>
      <c r="E1" s="53"/>
      <c r="F1" s="53"/>
      <c r="G1" s="53"/>
      <c r="H1" s="53"/>
    </row>
    <row r="2" spans="1:8">
      <c r="A2" s="55"/>
      <c r="B2" s="56"/>
      <c r="C2" s="56"/>
      <c r="D2" s="57"/>
      <c r="E2" s="57"/>
      <c r="F2" s="57"/>
      <c r="G2" s="57"/>
      <c r="H2" s="57"/>
    </row>
    <row r="3" spans="1:8" s="54" customFormat="1" ht="36.75" customHeight="1">
      <c r="A3" s="61" t="s">
        <v>0</v>
      </c>
      <c r="B3" s="62"/>
      <c r="C3" s="62"/>
      <c r="D3" s="62"/>
      <c r="E3" s="62"/>
      <c r="F3" s="62"/>
      <c r="G3" s="62"/>
      <c r="H3" s="63"/>
    </row>
    <row r="4" spans="1:8" s="54" customFormat="1" ht="41.25" customHeight="1">
      <c r="A4" s="64" t="s">
        <v>1</v>
      </c>
      <c r="B4" s="65"/>
      <c r="C4" s="65"/>
      <c r="D4" s="65"/>
      <c r="E4" s="65"/>
      <c r="F4" s="65"/>
      <c r="G4" s="65"/>
      <c r="H4" s="66"/>
    </row>
    <row r="5" spans="1:8" s="54" customFormat="1" ht="36.75" customHeight="1">
      <c r="A5" s="67" t="s">
        <v>2</v>
      </c>
      <c r="B5" s="68"/>
      <c r="C5" s="68"/>
      <c r="D5" s="68"/>
      <c r="E5" s="68"/>
      <c r="F5" s="68"/>
      <c r="G5" s="68"/>
      <c r="H5" s="69"/>
    </row>
    <row r="6" spans="1:8">
      <c r="A6" s="51"/>
      <c r="B6" s="52"/>
      <c r="C6" s="52"/>
      <c r="D6" s="53"/>
      <c r="E6" s="53"/>
      <c r="F6" s="53"/>
      <c r="G6" s="53"/>
      <c r="H6" s="53"/>
    </row>
    <row r="7" spans="1:8" s="1" customFormat="1" ht="17.100000000000001">
      <c r="A7" s="36" t="s">
        <v>3</v>
      </c>
      <c r="B7" s="37" t="s">
        <v>4</v>
      </c>
      <c r="C7" s="37" t="s">
        <v>5</v>
      </c>
      <c r="D7" s="38" t="s">
        <v>6</v>
      </c>
      <c r="E7" s="39" t="s">
        <v>7</v>
      </c>
      <c r="F7" s="40" t="s">
        <v>8</v>
      </c>
      <c r="G7" s="41" t="s">
        <v>9</v>
      </c>
      <c r="H7" s="42" t="s">
        <v>10</v>
      </c>
    </row>
    <row r="8" spans="1:8">
      <c r="A8" s="43"/>
      <c r="B8" s="44"/>
      <c r="C8" s="44"/>
      <c r="D8" s="45"/>
      <c r="E8" s="46"/>
      <c r="F8" s="47"/>
      <c r="G8" s="48"/>
      <c r="H8" s="49"/>
    </row>
  </sheetData>
  <mergeCells count="3">
    <mergeCell ref="A3:H3"/>
    <mergeCell ref="A4:H4"/>
    <mergeCell ref="A5:H5"/>
  </mergeCells>
  <dataValidations count="6">
    <dataValidation type="list" allowBlank="1" showInputMessage="1" showErrorMessage="1" sqref="D8" xr:uid="{BD3A3DB7-0281-418C-A798-1E1B495CA766}">
      <formula1>Modality</formula1>
    </dataValidation>
    <dataValidation type="list" allowBlank="1" showInputMessage="1" showErrorMessage="1" sqref="F7:F8" xr:uid="{B76A9AE2-E51D-4D1A-B217-176734EA21BD}">
      <formula1>Case_Type</formula1>
    </dataValidation>
    <dataValidation type="list" allowBlank="1" showInputMessage="1" showErrorMessage="1" sqref="G8" xr:uid="{A6792F74-EA59-49B3-871F-1F0BD199AFC5}">
      <formula1>Case_Source</formula1>
    </dataValidation>
    <dataValidation type="list" allowBlank="1" showInputMessage="1" showErrorMessage="1" sqref="H8" xr:uid="{300324D1-C834-40B6-9597-9EA4429A0CF6}">
      <formula1>Supervision</formula1>
    </dataValidation>
    <dataValidation type="list" allowBlank="1" showInputMessage="1" showErrorMessage="1" sqref="C8" xr:uid="{44D3A2F3-5DF6-4F39-A2CF-8A2B9A4E8274}">
      <formula1>Species</formula1>
    </dataValidation>
    <dataValidation type="list" allowBlank="1" showInputMessage="1" showErrorMessage="1" sqref="E8" xr:uid="{D08BFE02-62A8-4D7C-979E-6404433BCC2B}">
      <formula1>INDIRECT(D8)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46D9C-4FC8-5942-93D7-D43AC6FD2C74}">
  <dimension ref="A1:AA33"/>
  <sheetViews>
    <sheetView topLeftCell="A23" workbookViewId="0">
      <selection activeCell="B30" sqref="B30"/>
    </sheetView>
  </sheetViews>
  <sheetFormatPr defaultColWidth="10.625" defaultRowHeight="15.95"/>
  <cols>
    <col min="1" max="1" width="35.625" style="3" customWidth="1"/>
    <col min="2" max="4" width="15.625" style="1" customWidth="1"/>
    <col min="5" max="5" width="15.125" style="1" customWidth="1"/>
    <col min="6" max="6" width="13.625" style="1" customWidth="1"/>
    <col min="7" max="16384" width="10.625" style="1"/>
  </cols>
  <sheetData>
    <row r="1" spans="1:27" ht="17.100000000000001">
      <c r="A1" s="3" t="s">
        <v>11</v>
      </c>
    </row>
    <row r="2" spans="1:27" ht="33.950000000000003">
      <c r="A2" s="3" t="s">
        <v>12</v>
      </c>
      <c r="B2" s="1">
        <v>3000</v>
      </c>
    </row>
    <row r="3" spans="1:27" ht="33.950000000000003">
      <c r="A3" s="3" t="s">
        <v>13</v>
      </c>
      <c r="B3" s="1">
        <v>500</v>
      </c>
    </row>
    <row r="5" spans="1:27" ht="17.100000000000001">
      <c r="A5" s="28" t="s">
        <v>14</v>
      </c>
    </row>
    <row r="6" spans="1:27" s="4" customFormat="1" ht="33.950000000000003">
      <c r="A6" s="3"/>
      <c r="B6" s="4" t="s">
        <v>15</v>
      </c>
      <c r="C6" s="4" t="s">
        <v>16</v>
      </c>
      <c r="D6" s="4" t="s">
        <v>17</v>
      </c>
      <c r="E6" s="4" t="s">
        <v>18</v>
      </c>
      <c r="F6" s="4" t="s">
        <v>19</v>
      </c>
    </row>
    <row r="7" spans="1:27" ht="17.100000000000001">
      <c r="A7" s="3" t="s">
        <v>20</v>
      </c>
      <c r="B7" s="5"/>
      <c r="C7" s="5"/>
      <c r="D7" s="5"/>
      <c r="E7" s="5"/>
      <c r="F7" s="5"/>
    </row>
    <row r="8" spans="1:27" ht="17.100000000000001">
      <c r="A8" s="3" t="s">
        <v>21</v>
      </c>
      <c r="B8" s="5"/>
      <c r="C8" s="5"/>
      <c r="D8" s="5"/>
      <c r="E8" s="5"/>
      <c r="F8" s="5"/>
    </row>
    <row r="9" spans="1:27" ht="17.100000000000001">
      <c r="A9" s="3" t="s">
        <v>22</v>
      </c>
      <c r="B9" s="5"/>
      <c r="C9" s="5"/>
      <c r="D9" s="5"/>
      <c r="E9" s="5"/>
      <c r="F9" s="5"/>
    </row>
    <row r="10" spans="1:27" ht="17.100000000000001">
      <c r="A10" s="3" t="s">
        <v>23</v>
      </c>
      <c r="B10" s="5"/>
      <c r="C10" s="5"/>
      <c r="D10" s="5"/>
      <c r="E10" s="5"/>
      <c r="F10" s="5"/>
    </row>
    <row r="11" spans="1:27" ht="17.100000000000001">
      <c r="A11" s="3" t="s">
        <v>24</v>
      </c>
      <c r="B11" s="5"/>
      <c r="C11" s="5"/>
      <c r="D11" s="5"/>
      <c r="E11" s="5"/>
      <c r="F11" s="5"/>
    </row>
    <row r="13" spans="1:27" s="2" customFormat="1" ht="17.100000000000001">
      <c r="A13" s="3" t="s">
        <v>25</v>
      </c>
      <c r="B13" s="2">
        <f>SUM(C13)</f>
        <v>0</v>
      </c>
      <c r="C13" s="2">
        <f>SUM(C7:C11)</f>
        <v>0</v>
      </c>
      <c r="D13" s="2">
        <f>SUM(D7:D11)</f>
        <v>0</v>
      </c>
      <c r="E13" s="2">
        <f>SUM(E7:E11)</f>
        <v>0</v>
      </c>
      <c r="F13" s="2">
        <f>SUM(F7:F11)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5" spans="1:27" ht="17.100000000000001">
      <c r="A15" s="3" t="s">
        <v>26</v>
      </c>
      <c r="B15" s="2">
        <f>SUM(B13:F13)</f>
        <v>0</v>
      </c>
    </row>
    <row r="16" spans="1:27">
      <c r="A16" s="1"/>
    </row>
    <row r="17" spans="1:6" s="4" customFormat="1"/>
    <row r="18" spans="1:6" ht="17.100000000000001">
      <c r="A18" s="28" t="s">
        <v>27</v>
      </c>
    </row>
    <row r="19" spans="1:6" customFormat="1">
      <c r="A19" s="3"/>
      <c r="B19" s="1"/>
      <c r="C19" s="1"/>
      <c r="D19" s="1"/>
    </row>
    <row r="20" spans="1:6" customFormat="1" ht="33.950000000000003">
      <c r="A20" s="3"/>
      <c r="B20" s="4" t="s">
        <v>28</v>
      </c>
      <c r="C20" s="4" t="s">
        <v>29</v>
      </c>
      <c r="D20" s="4" t="s">
        <v>17</v>
      </c>
      <c r="E20" s="4" t="s">
        <v>18</v>
      </c>
      <c r="F20" s="4" t="s">
        <v>19</v>
      </c>
    </row>
    <row r="21" spans="1:6" customFormat="1" ht="17.100000000000001">
      <c r="A21" s="3" t="s">
        <v>30</v>
      </c>
      <c r="B21" s="5"/>
      <c r="C21" s="5"/>
      <c r="D21" s="5"/>
      <c r="E21" s="5"/>
      <c r="F21" s="5"/>
    </row>
    <row r="22" spans="1:6" customFormat="1" ht="17.100000000000001">
      <c r="A22" s="3" t="s">
        <v>31</v>
      </c>
      <c r="B22" s="5"/>
      <c r="C22" s="5"/>
      <c r="D22" s="5"/>
      <c r="E22" s="5"/>
      <c r="F22" s="5"/>
    </row>
    <row r="23" spans="1:6" customFormat="1" ht="17.100000000000001">
      <c r="A23" s="3" t="s">
        <v>32</v>
      </c>
      <c r="B23" s="5"/>
      <c r="C23" s="5"/>
      <c r="D23" s="5"/>
      <c r="E23" s="5"/>
      <c r="F23" s="5"/>
    </row>
    <row r="24" spans="1:6" customFormat="1" ht="17.100000000000001">
      <c r="A24" s="3" t="s">
        <v>33</v>
      </c>
      <c r="B24" s="5"/>
      <c r="C24" s="5"/>
      <c r="D24" s="5"/>
      <c r="E24" s="5"/>
      <c r="F24" s="5"/>
    </row>
    <row r="25" spans="1:6" customFormat="1" ht="17.100000000000001">
      <c r="A25" s="3" t="s">
        <v>34</v>
      </c>
      <c r="B25" s="5"/>
      <c r="C25" s="5"/>
      <c r="D25" s="5"/>
      <c r="E25" s="5"/>
      <c r="F25" s="5"/>
    </row>
    <row r="26" spans="1:6" customFormat="1">
      <c r="A26" s="3"/>
      <c r="B26" s="1"/>
      <c r="C26" s="1"/>
      <c r="D26" s="1"/>
      <c r="E26" s="1"/>
    </row>
    <row r="27" spans="1:6" customFormat="1" ht="17.100000000000001">
      <c r="A27" s="3" t="s">
        <v>25</v>
      </c>
      <c r="B27" s="2">
        <f>SUM(B21:B25)</f>
        <v>0</v>
      </c>
      <c r="C27" s="2">
        <f>SUM(C21:C25)</f>
        <v>0</v>
      </c>
      <c r="D27" s="2">
        <f>SUM(D21:D25)</f>
        <v>0</v>
      </c>
      <c r="E27" s="2">
        <f>SUM(E21:E25)</f>
        <v>0</v>
      </c>
      <c r="F27" s="2">
        <f>SUM(F21:F25)</f>
        <v>0</v>
      </c>
    </row>
    <row r="28" spans="1:6" customFormat="1"/>
    <row r="30" spans="1:6" ht="84.95">
      <c r="A30" s="3" t="s">
        <v>35</v>
      </c>
      <c r="B30" s="2">
        <f>SUM(B13,C13,F13,B27,C27,F27)</f>
        <v>0</v>
      </c>
      <c r="D30" s="1" t="s">
        <v>36</v>
      </c>
      <c r="E30" s="2">
        <f>(B30/B2)*100</f>
        <v>0</v>
      </c>
    </row>
    <row r="32" spans="1:6" ht="84.95">
      <c r="A32" s="3" t="s">
        <v>37</v>
      </c>
      <c r="B32" s="2">
        <f>SUM(D13,E13,D27,E27)</f>
        <v>0</v>
      </c>
      <c r="D32" s="1" t="s">
        <v>38</v>
      </c>
      <c r="E32" s="2">
        <f>(B32/B3)*100</f>
        <v>0</v>
      </c>
    </row>
    <row r="33" spans="1:1" ht="17.100000000000001">
      <c r="A33" s="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F2350-80D4-3744-84C8-DE84D28FCA62}">
  <dimension ref="A1:F19"/>
  <sheetViews>
    <sheetView workbookViewId="0">
      <selection activeCell="B8" sqref="B8"/>
    </sheetView>
  </sheetViews>
  <sheetFormatPr defaultColWidth="11.125" defaultRowHeight="15.95"/>
  <cols>
    <col min="1" max="1" width="32.125" customWidth="1"/>
    <col min="2" max="6" width="15.625" customWidth="1"/>
  </cols>
  <sheetData>
    <row r="1" spans="1:6" s="1" customFormat="1" ht="17.100000000000001">
      <c r="A1" s="3" t="s">
        <v>11</v>
      </c>
    </row>
    <row r="2" spans="1:6" s="1" customFormat="1" ht="33.950000000000003">
      <c r="A2" s="3" t="s">
        <v>40</v>
      </c>
      <c r="B2" s="1">
        <v>1000</v>
      </c>
    </row>
    <row r="4" spans="1:6">
      <c r="A4" s="3"/>
      <c r="B4" s="1"/>
      <c r="C4" s="1"/>
      <c r="D4" s="1"/>
    </row>
    <row r="5" spans="1:6" ht="33.950000000000003">
      <c r="A5" s="3"/>
      <c r="B5" s="4" t="s">
        <v>28</v>
      </c>
      <c r="C5" s="4" t="s">
        <v>29</v>
      </c>
      <c r="D5" s="4" t="s">
        <v>17</v>
      </c>
      <c r="E5" s="4" t="s">
        <v>18</v>
      </c>
      <c r="F5" s="4" t="s">
        <v>19</v>
      </c>
    </row>
    <row r="6" spans="1:6" ht="17.100000000000001">
      <c r="A6" s="3" t="s">
        <v>41</v>
      </c>
      <c r="B6" s="5"/>
      <c r="C6" s="5"/>
      <c r="D6" s="5"/>
      <c r="E6" s="5"/>
      <c r="F6" s="58"/>
    </row>
    <row r="7" spans="1:6" ht="17.100000000000001">
      <c r="A7" s="3" t="s">
        <v>42</v>
      </c>
      <c r="B7" s="5"/>
      <c r="C7" s="5"/>
      <c r="D7" s="5"/>
      <c r="E7" s="5"/>
      <c r="F7" s="58"/>
    </row>
    <row r="8" spans="1:6" ht="17.100000000000001">
      <c r="A8" s="3" t="s">
        <v>21</v>
      </c>
      <c r="B8" s="5"/>
      <c r="C8" s="5"/>
      <c r="D8" s="5"/>
      <c r="E8" s="5"/>
      <c r="F8" s="58"/>
    </row>
    <row r="9" spans="1:6" ht="17.100000000000001">
      <c r="A9" s="3" t="s">
        <v>43</v>
      </c>
      <c r="B9" s="5"/>
      <c r="C9" s="5"/>
      <c r="D9" s="5"/>
      <c r="E9" s="5"/>
      <c r="F9" s="58"/>
    </row>
    <row r="10" spans="1:6" ht="17.100000000000001">
      <c r="A10" s="3" t="s">
        <v>44</v>
      </c>
      <c r="B10" s="5"/>
      <c r="C10" s="5"/>
      <c r="D10" s="5"/>
      <c r="E10" s="5"/>
      <c r="F10" s="58"/>
    </row>
    <row r="11" spans="1:6" ht="17.100000000000001">
      <c r="A11" s="3" t="s">
        <v>45</v>
      </c>
      <c r="B11" s="5"/>
      <c r="C11" s="5"/>
      <c r="D11" s="5"/>
      <c r="E11" s="5"/>
      <c r="F11" s="58"/>
    </row>
    <row r="12" spans="1:6">
      <c r="A12" s="3"/>
      <c r="B12" s="1"/>
      <c r="C12" s="1"/>
      <c r="D12" s="1"/>
      <c r="E12" s="1"/>
    </row>
    <row r="13" spans="1:6" ht="17.100000000000001">
      <c r="A13" s="3" t="s">
        <v>25</v>
      </c>
      <c r="B13" s="2">
        <f>SUM(B6:B11)</f>
        <v>0</v>
      </c>
      <c r="C13" s="2">
        <f>SUM(C6:C11)</f>
        <v>0</v>
      </c>
      <c r="D13" s="2">
        <f>SUM(D6:D11)</f>
        <v>0</v>
      </c>
      <c r="E13" s="2">
        <f>SUM(E6:E11)</f>
        <v>0</v>
      </c>
      <c r="F13" s="2">
        <f>SUM(F6:F11)</f>
        <v>0</v>
      </c>
    </row>
    <row r="14" spans="1:6">
      <c r="A14" s="3"/>
      <c r="B14" s="1"/>
      <c r="C14" s="1"/>
      <c r="D14" s="1"/>
    </row>
    <row r="15" spans="1:6" ht="17.100000000000001">
      <c r="A15" s="3" t="s">
        <v>26</v>
      </c>
      <c r="B15" s="30">
        <f>SUM(B13:E13)</f>
        <v>0</v>
      </c>
    </row>
    <row r="16" spans="1:6">
      <c r="A16" s="3"/>
    </row>
    <row r="17" spans="1:2" ht="33.950000000000003">
      <c r="A17" s="3" t="s">
        <v>46</v>
      </c>
      <c r="B17" s="30">
        <f>SUM(B13,C13,F13)</f>
        <v>0</v>
      </c>
    </row>
    <row r="19" spans="1:2">
      <c r="A19" t="s">
        <v>47</v>
      </c>
      <c r="B19" s="30">
        <f>(B17/B2)*100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46840-2EE2-8243-93E0-F73F7F0A5116}">
  <dimension ref="A1:AD40"/>
  <sheetViews>
    <sheetView topLeftCell="A29" workbookViewId="0">
      <selection activeCell="E32" sqref="E32"/>
    </sheetView>
  </sheetViews>
  <sheetFormatPr defaultColWidth="10.625" defaultRowHeight="15.95"/>
  <cols>
    <col min="1" max="1" width="21.5" style="3" customWidth="1"/>
    <col min="2" max="6" width="15.625" style="1" customWidth="1"/>
    <col min="7" max="16384" width="10.625" style="1"/>
  </cols>
  <sheetData>
    <row r="1" spans="1:30" ht="33.950000000000003">
      <c r="A1" s="3" t="s">
        <v>11</v>
      </c>
    </row>
    <row r="2" spans="1:30" ht="68.099999999999994">
      <c r="A2" s="3" t="s">
        <v>48</v>
      </c>
      <c r="B2" s="1">
        <v>400</v>
      </c>
    </row>
    <row r="4" spans="1:30" ht="68.099999999999994">
      <c r="A4" s="3" t="s">
        <v>49</v>
      </c>
      <c r="B4" s="1">
        <v>100</v>
      </c>
    </row>
    <row r="6" spans="1:30" s="4" customFormat="1" ht="33.950000000000003">
      <c r="A6" s="59" t="s">
        <v>50</v>
      </c>
      <c r="B6" s="4" t="s">
        <v>28</v>
      </c>
      <c r="C6" s="4" t="s">
        <v>29</v>
      </c>
      <c r="D6" s="4" t="s">
        <v>17</v>
      </c>
      <c r="E6" s="4" t="s">
        <v>18</v>
      </c>
      <c r="F6" s="4" t="s">
        <v>19</v>
      </c>
    </row>
    <row r="7" spans="1:30" ht="17.100000000000001">
      <c r="A7" s="3" t="s">
        <v>20</v>
      </c>
      <c r="B7" s="5"/>
      <c r="C7" s="5"/>
      <c r="D7" s="5"/>
      <c r="E7" s="5"/>
      <c r="F7" s="5"/>
    </row>
    <row r="8" spans="1:30" ht="17.100000000000001">
      <c r="A8" s="3" t="s">
        <v>21</v>
      </c>
      <c r="B8" s="5"/>
      <c r="C8" s="5"/>
      <c r="D8" s="5"/>
      <c r="E8" s="5"/>
      <c r="F8" s="5"/>
    </row>
    <row r="9" spans="1:30" ht="17.100000000000001">
      <c r="A9" s="3" t="s">
        <v>22</v>
      </c>
      <c r="B9" s="5"/>
      <c r="C9" s="5"/>
      <c r="D9" s="5"/>
      <c r="E9" s="5"/>
      <c r="F9" s="5"/>
    </row>
    <row r="10" spans="1:30" ht="17.100000000000001">
      <c r="A10" s="3" t="s">
        <v>23</v>
      </c>
      <c r="B10" s="5"/>
      <c r="C10" s="5"/>
      <c r="D10" s="5"/>
      <c r="E10" s="5"/>
      <c r="F10" s="5"/>
    </row>
    <row r="11" spans="1:30" ht="17.100000000000001">
      <c r="A11" s="3" t="s">
        <v>51</v>
      </c>
      <c r="B11" s="5"/>
      <c r="C11" s="5"/>
      <c r="D11" s="5"/>
      <c r="E11" s="5"/>
      <c r="F11" s="5"/>
    </row>
    <row r="12" spans="1:30" ht="17.100000000000001">
      <c r="A12" s="3" t="s">
        <v>24</v>
      </c>
      <c r="B12" s="5"/>
      <c r="C12" s="5"/>
      <c r="D12" s="5"/>
      <c r="E12" s="5"/>
      <c r="F12" s="5"/>
    </row>
    <row r="14" spans="1:30" s="2" customFormat="1" ht="17.100000000000001">
      <c r="A14" s="3" t="s">
        <v>25</v>
      </c>
      <c r="B14" s="2">
        <f>SUM(B8:B12)</f>
        <v>0</v>
      </c>
      <c r="C14" s="2">
        <f>SUM(C8:C12)</f>
        <v>0</v>
      </c>
      <c r="D14" s="2">
        <f>SUM(D7:D12)</f>
        <v>0</v>
      </c>
      <c r="E14" s="2">
        <f>SUM(E7:E12)</f>
        <v>0</v>
      </c>
      <c r="F14" s="2">
        <f>SUM(F7:F12)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6" spans="1:30" ht="17.100000000000001">
      <c r="A16" s="3" t="s">
        <v>26</v>
      </c>
      <c r="B16" s="2">
        <f>SUM(B14:F14)</f>
        <v>0</v>
      </c>
    </row>
    <row r="17" spans="1:26">
      <c r="A17" s="6"/>
      <c r="B17" s="6"/>
      <c r="C17" s="6"/>
      <c r="D17" s="6"/>
    </row>
    <row r="18" spans="1:26">
      <c r="A18" s="6"/>
      <c r="B18" s="6"/>
      <c r="C18" s="6"/>
      <c r="D18" s="6"/>
    </row>
    <row r="19" spans="1:26" s="4" customFormat="1" ht="33.950000000000003">
      <c r="A19" s="59" t="s">
        <v>52</v>
      </c>
      <c r="B19" s="4" t="s">
        <v>28</v>
      </c>
      <c r="C19" s="4" t="s">
        <v>29</v>
      </c>
      <c r="D19" s="4" t="s">
        <v>17</v>
      </c>
      <c r="E19" s="4" t="s">
        <v>18</v>
      </c>
      <c r="F19" s="4" t="s">
        <v>19</v>
      </c>
    </row>
    <row r="20" spans="1:26" ht="17.100000000000001">
      <c r="A20" s="3" t="s">
        <v>51</v>
      </c>
      <c r="B20" s="5"/>
      <c r="C20" s="5"/>
      <c r="D20" s="5"/>
      <c r="E20" s="5"/>
      <c r="F20" s="5"/>
    </row>
    <row r="21" spans="1:26" ht="17.100000000000001">
      <c r="A21" s="3" t="s">
        <v>53</v>
      </c>
      <c r="B21" s="5"/>
      <c r="C21" s="5"/>
      <c r="D21" s="5"/>
      <c r="E21" s="5"/>
      <c r="F21" s="5"/>
    </row>
    <row r="22" spans="1:26" ht="17.100000000000001">
      <c r="A22" s="3" t="s">
        <v>24</v>
      </c>
      <c r="B22" s="5"/>
      <c r="C22" s="5"/>
      <c r="D22" s="5"/>
      <c r="E22" s="5"/>
      <c r="F22" s="5"/>
    </row>
    <row r="24" spans="1:26" s="2" customFormat="1" ht="17.100000000000001">
      <c r="A24" s="3" t="s">
        <v>25</v>
      </c>
      <c r="B24" s="2">
        <f>SUM(B20:B22)</f>
        <v>0</v>
      </c>
      <c r="C24" s="2">
        <f>SUM(C20:C22)</f>
        <v>0</v>
      </c>
      <c r="D24" s="2">
        <f>SUM(D20:D22)</f>
        <v>0</v>
      </c>
      <c r="E24" s="2">
        <f>SUM(E20:E22)</f>
        <v>0</v>
      </c>
      <c r="F24" s="2">
        <f>SUM(F20:F22)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6" spans="1:26" ht="17.100000000000001">
      <c r="A26" s="3" t="s">
        <v>26</v>
      </c>
      <c r="B26" s="2">
        <f>SUM(B24:F24)</f>
        <v>0</v>
      </c>
    </row>
    <row r="28" spans="1:26" s="4" customFormat="1" ht="33.950000000000003">
      <c r="A28" s="59" t="s">
        <v>54</v>
      </c>
      <c r="B28" s="4" t="s">
        <v>28</v>
      </c>
      <c r="C28" s="4" t="s">
        <v>29</v>
      </c>
      <c r="D28" s="4" t="s">
        <v>17</v>
      </c>
      <c r="E28" s="4" t="s">
        <v>18</v>
      </c>
      <c r="F28" s="4" t="s">
        <v>19</v>
      </c>
    </row>
    <row r="29" spans="1:26" ht="17.100000000000001">
      <c r="A29" s="3" t="s">
        <v>55</v>
      </c>
      <c r="B29" s="5"/>
      <c r="C29" s="5"/>
      <c r="D29" s="5"/>
      <c r="E29" s="5"/>
      <c r="F29" s="5"/>
    </row>
    <row r="30" spans="1:26" ht="17.100000000000001">
      <c r="A30" s="3" t="s">
        <v>53</v>
      </c>
      <c r="B30" s="5"/>
      <c r="C30" s="5"/>
      <c r="D30" s="5"/>
      <c r="E30" s="5"/>
      <c r="F30" s="5"/>
    </row>
    <row r="31" spans="1:26" ht="17.100000000000001">
      <c r="A31" s="3" t="s">
        <v>56</v>
      </c>
      <c r="B31" s="5"/>
      <c r="C31" s="5"/>
      <c r="D31" s="5"/>
      <c r="E31" s="5"/>
      <c r="F31" s="5"/>
    </row>
    <row r="32" spans="1:26" ht="17.100000000000001">
      <c r="A32" s="3" t="s">
        <v>24</v>
      </c>
      <c r="B32" s="5"/>
      <c r="C32" s="5"/>
      <c r="D32" s="5"/>
      <c r="E32" s="5"/>
      <c r="F32" s="5"/>
    </row>
    <row r="34" spans="1:26" s="2" customFormat="1" ht="17.100000000000001">
      <c r="A34" s="3" t="s">
        <v>25</v>
      </c>
      <c r="B34" s="2">
        <f>SUM(B29:B32)</f>
        <v>0</v>
      </c>
      <c r="C34" s="2">
        <f>SUM(C29:C32)</f>
        <v>0</v>
      </c>
      <c r="D34" s="2">
        <f>SUM(D29:D32)</f>
        <v>0</v>
      </c>
      <c r="E34" s="2">
        <f>SUM(E29:E32)</f>
        <v>0</v>
      </c>
      <c r="F34" s="2">
        <f>SUM(F29:F32)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6" spans="1:26" ht="17.100000000000001">
      <c r="A36" s="3" t="s">
        <v>26</v>
      </c>
      <c r="B36" s="2">
        <f>SUM(B34:F34)</f>
        <v>0</v>
      </c>
    </row>
    <row r="38" spans="1:26" ht="84.95">
      <c r="A38" s="3" t="s">
        <v>57</v>
      </c>
      <c r="B38" s="2">
        <f>SUM(B14,C14,F14,B24,C24,F24,B34,C34,F34)</f>
        <v>0</v>
      </c>
      <c r="D38" s="1" t="s">
        <v>58</v>
      </c>
      <c r="E38" s="2">
        <f>(B38/B2)*100</f>
        <v>0</v>
      </c>
    </row>
    <row r="40" spans="1:26" ht="84.95">
      <c r="A40" s="3" t="s">
        <v>59</v>
      </c>
      <c r="B40" s="2">
        <f>SUM(D14,E14,D24,E24,D34,E34)</f>
        <v>0</v>
      </c>
      <c r="D40" s="1" t="s">
        <v>60</v>
      </c>
      <c r="E40" s="2">
        <f>(B40/B4)*100</f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61EC-12C2-3341-8E98-D3E080127443}">
  <dimension ref="A2:R31"/>
  <sheetViews>
    <sheetView topLeftCell="B1" workbookViewId="0">
      <selection activeCell="B7" sqref="B7"/>
    </sheetView>
  </sheetViews>
  <sheetFormatPr defaultColWidth="11.125" defaultRowHeight="15.95"/>
  <cols>
    <col min="1" max="1" width="48.625" style="3" customWidth="1"/>
    <col min="2" max="2" width="15.625" customWidth="1"/>
    <col min="7" max="7" width="10.625"/>
    <col min="8" max="8" width="38.625" customWidth="1"/>
    <col min="9" max="18" width="10.625"/>
  </cols>
  <sheetData>
    <row r="2" spans="1:18" s="17" customFormat="1">
      <c r="A2" s="22"/>
      <c r="B2" s="17" t="s">
        <v>61</v>
      </c>
      <c r="C2" s="17" t="s">
        <v>62</v>
      </c>
      <c r="D2" s="17" t="s">
        <v>50</v>
      </c>
      <c r="E2" s="17" t="s">
        <v>52</v>
      </c>
      <c r="F2" s="17" t="s">
        <v>63</v>
      </c>
      <c r="G2" s="17" t="s">
        <v>64</v>
      </c>
      <c r="H2"/>
      <c r="I2"/>
      <c r="J2"/>
      <c r="K2"/>
      <c r="L2"/>
      <c r="M2"/>
      <c r="N2"/>
      <c r="O2"/>
      <c r="P2"/>
      <c r="Q2"/>
      <c r="R2"/>
    </row>
    <row r="4" spans="1:18">
      <c r="B4" s="1"/>
      <c r="G4" s="1"/>
    </row>
    <row r="5" spans="1:18" s="18" customFormat="1" ht="17.100000000000001">
      <c r="A5" s="10" t="s">
        <v>65</v>
      </c>
      <c r="B5" s="31"/>
      <c r="C5" s="32"/>
      <c r="D5" s="32"/>
      <c r="E5" s="32"/>
      <c r="F5" s="32"/>
      <c r="G5" s="31"/>
      <c r="H5"/>
      <c r="I5"/>
      <c r="J5"/>
      <c r="K5"/>
      <c r="L5"/>
      <c r="M5"/>
      <c r="N5"/>
      <c r="O5"/>
      <c r="P5"/>
      <c r="Q5"/>
      <c r="R5"/>
    </row>
    <row r="6" spans="1:18" s="7" customFormat="1" ht="17.100000000000001">
      <c r="A6" s="19" t="s">
        <v>66</v>
      </c>
      <c r="B6" s="31"/>
      <c r="C6" s="32"/>
      <c r="D6" s="32"/>
      <c r="E6" s="32"/>
      <c r="F6" s="32"/>
      <c r="G6" s="31"/>
      <c r="H6"/>
      <c r="I6"/>
      <c r="J6"/>
      <c r="K6"/>
      <c r="L6"/>
      <c r="M6"/>
      <c r="N6"/>
      <c r="O6"/>
      <c r="P6"/>
      <c r="Q6"/>
      <c r="R6"/>
    </row>
    <row r="7" spans="1:18" s="8" customFormat="1" ht="17.100000000000001">
      <c r="A7" s="20" t="s">
        <v>67</v>
      </c>
      <c r="B7" s="31"/>
      <c r="C7" s="32"/>
      <c r="D7" s="32"/>
      <c r="E7" s="32"/>
      <c r="F7" s="32"/>
      <c r="G7" s="31"/>
      <c r="H7"/>
      <c r="I7"/>
      <c r="J7"/>
      <c r="K7"/>
      <c r="L7"/>
      <c r="M7"/>
      <c r="N7"/>
      <c r="O7"/>
      <c r="P7"/>
      <c r="Q7"/>
      <c r="R7"/>
    </row>
    <row r="8" spans="1:18" ht="17.100000000000001">
      <c r="A8" s="29" t="s">
        <v>68</v>
      </c>
      <c r="B8" s="2">
        <f>SUM(B5:G7)</f>
        <v>0</v>
      </c>
    </row>
    <row r="9" spans="1:18" ht="17.100000000000001">
      <c r="A9" s="3" t="s">
        <v>69</v>
      </c>
      <c r="B9">
        <f>SUM(B5:F7)</f>
        <v>0</v>
      </c>
    </row>
    <row r="11" spans="1:18" ht="17.100000000000001">
      <c r="A11" s="3" t="s">
        <v>70</v>
      </c>
      <c r="B11" s="30">
        <f>SUM(B5:G5)</f>
        <v>0</v>
      </c>
    </row>
    <row r="12" spans="1:18" ht="17.100000000000001">
      <c r="A12" s="3" t="s">
        <v>71</v>
      </c>
      <c r="B12" s="30" t="e">
        <f>B11/B8*100</f>
        <v>#DIV/0!</v>
      </c>
    </row>
    <row r="13" spans="1:18" ht="17.100000000000001">
      <c r="A13" s="3" t="s">
        <v>72</v>
      </c>
      <c r="B13" s="30" t="s">
        <v>73</v>
      </c>
    </row>
    <row r="15" spans="1:18" ht="17.100000000000001">
      <c r="A15" s="3" t="s">
        <v>74</v>
      </c>
      <c r="B15" s="30">
        <f>SUM(B6:G6)</f>
        <v>0</v>
      </c>
    </row>
    <row r="16" spans="1:18" ht="17.100000000000001">
      <c r="A16" s="3" t="s">
        <v>71</v>
      </c>
      <c r="B16" s="30" t="e">
        <f>B15/B8*100</f>
        <v>#DIV/0!</v>
      </c>
    </row>
    <row r="17" spans="1:7" ht="17.100000000000001">
      <c r="A17" s="3" t="s">
        <v>72</v>
      </c>
      <c r="B17" s="30" t="s">
        <v>75</v>
      </c>
    </row>
    <row r="19" spans="1:7" ht="17.100000000000001">
      <c r="A19" s="3" t="s">
        <v>76</v>
      </c>
      <c r="B19" s="30">
        <f>SUM(B7:F7)</f>
        <v>0</v>
      </c>
    </row>
    <row r="20" spans="1:7">
      <c r="A20" s="21" t="s">
        <v>77</v>
      </c>
      <c r="B20" s="30" t="e">
        <f>B19/B9*100</f>
        <v>#DIV/0!</v>
      </c>
    </row>
    <row r="21" spans="1:7" ht="17.100000000000001">
      <c r="A21" s="23" t="s">
        <v>72</v>
      </c>
      <c r="B21" s="30" t="s">
        <v>78</v>
      </c>
    </row>
    <row r="31" spans="1:7">
      <c r="G31" t="s">
        <v>39</v>
      </c>
    </row>
  </sheetData>
  <pageMargins left="0.7" right="0.7" top="0.75" bottom="0.75" header="0.3" footer="0.3"/>
  <ignoredErrors>
    <ignoredError sqref="B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7D22F-8F2B-AA40-86B3-9E5A375510DD}">
  <dimension ref="A1:C35"/>
  <sheetViews>
    <sheetView workbookViewId="0">
      <selection activeCell="B10" sqref="B10"/>
    </sheetView>
  </sheetViews>
  <sheetFormatPr defaultColWidth="10.625" defaultRowHeight="15.95"/>
  <cols>
    <col min="1" max="1" width="17.125" style="9" customWidth="1"/>
    <col min="2" max="2" width="33.625" style="3" customWidth="1"/>
    <col min="3" max="3" width="32.625" style="3" customWidth="1"/>
    <col min="4" max="16384" width="10.625" style="9"/>
  </cols>
  <sheetData>
    <row r="1" spans="1:3" s="26" customFormat="1" ht="33.950000000000003">
      <c r="A1" s="26" t="s">
        <v>79</v>
      </c>
      <c r="B1" s="24" t="s">
        <v>80</v>
      </c>
      <c r="C1" s="24" t="s">
        <v>81</v>
      </c>
    </row>
    <row r="3" spans="1:3">
      <c r="A3" s="9" t="s">
        <v>64</v>
      </c>
      <c r="B3" s="33"/>
      <c r="C3" s="33"/>
    </row>
    <row r="4" spans="1:3">
      <c r="A4" s="9" t="s">
        <v>82</v>
      </c>
      <c r="B4" s="33"/>
      <c r="C4" s="33"/>
    </row>
    <row r="5" spans="1:3">
      <c r="A5" s="9" t="s">
        <v>50</v>
      </c>
      <c r="B5" s="33"/>
      <c r="C5" s="33"/>
    </row>
    <row r="6" spans="1:3">
      <c r="A6" s="9" t="s">
        <v>83</v>
      </c>
      <c r="B6" s="33"/>
      <c r="C6" s="33"/>
    </row>
    <row r="7" spans="1:3">
      <c r="A7" s="9" t="s">
        <v>84</v>
      </c>
      <c r="B7" s="33"/>
      <c r="C7" s="33"/>
    </row>
    <row r="8" spans="1:3">
      <c r="A8" s="9" t="s">
        <v>63</v>
      </c>
      <c r="B8" s="33"/>
      <c r="C8" s="33"/>
    </row>
    <row r="9" spans="1:3">
      <c r="A9" s="9" t="s">
        <v>85</v>
      </c>
      <c r="B9" s="34">
        <f>SUM(B2:B8)</f>
        <v>0</v>
      </c>
      <c r="C9" s="34">
        <f>SUM(C2:C8)</f>
        <v>0</v>
      </c>
    </row>
    <row r="10" spans="1:3" ht="17.100000000000001">
      <c r="A10" s="9" t="s">
        <v>86</v>
      </c>
      <c r="B10" s="34">
        <f>SUM(B9:C9)</f>
        <v>0</v>
      </c>
      <c r="C10" s="3" t="s">
        <v>87</v>
      </c>
    </row>
    <row r="11" spans="1:3">
      <c r="A11" s="9" t="s">
        <v>88</v>
      </c>
      <c r="B11" s="34" t="e">
        <f>B9/B10*100</f>
        <v>#DIV/0!</v>
      </c>
      <c r="C11" s="34" t="e">
        <f>C9/B10*100</f>
        <v>#DIV/0!</v>
      </c>
    </row>
    <row r="13" spans="1:3" s="27" customFormat="1" ht="33.950000000000003">
      <c r="A13" s="27" t="s">
        <v>89</v>
      </c>
      <c r="B13" s="25" t="s">
        <v>80</v>
      </c>
      <c r="C13" s="25" t="s">
        <v>81</v>
      </c>
    </row>
    <row r="15" spans="1:3">
      <c r="A15" s="9" t="s">
        <v>64</v>
      </c>
      <c r="B15" s="33"/>
      <c r="C15" s="33"/>
    </row>
    <row r="16" spans="1:3">
      <c r="A16" s="9" t="s">
        <v>82</v>
      </c>
      <c r="B16" s="33"/>
      <c r="C16" s="33"/>
    </row>
    <row r="17" spans="1:3">
      <c r="A17" s="9" t="s">
        <v>50</v>
      </c>
      <c r="B17" s="33"/>
      <c r="C17" s="33"/>
    </row>
    <row r="18" spans="1:3">
      <c r="A18" s="9" t="s">
        <v>83</v>
      </c>
      <c r="B18" s="33"/>
      <c r="C18" s="33"/>
    </row>
    <row r="19" spans="1:3">
      <c r="A19" s="9" t="s">
        <v>84</v>
      </c>
      <c r="B19" s="33"/>
      <c r="C19" s="33"/>
    </row>
    <row r="20" spans="1:3">
      <c r="A20" s="9" t="s">
        <v>63</v>
      </c>
      <c r="B20" s="33"/>
      <c r="C20" s="33"/>
    </row>
    <row r="21" spans="1:3">
      <c r="A21" s="9" t="s">
        <v>85</v>
      </c>
      <c r="B21" s="34">
        <f>SUM(B15:B20)</f>
        <v>0</v>
      </c>
      <c r="C21" s="34">
        <f>SUM(C15:C20)</f>
        <v>0</v>
      </c>
    </row>
    <row r="22" spans="1:3" ht="17.100000000000001">
      <c r="A22" s="9" t="s">
        <v>86</v>
      </c>
      <c r="B22" s="34">
        <f>SUM(B21:C21)</f>
        <v>0</v>
      </c>
      <c r="C22" s="3" t="s">
        <v>87</v>
      </c>
    </row>
    <row r="23" spans="1:3">
      <c r="A23" s="9" t="s">
        <v>88</v>
      </c>
      <c r="B23" s="34" t="e">
        <f xml:space="preserve"> B21/B22*100</f>
        <v>#DIV/0!</v>
      </c>
      <c r="C23" s="34" t="e">
        <f>C21/B22*100</f>
        <v>#DIV/0!</v>
      </c>
    </row>
    <row r="25" spans="1:3" s="35" customFormat="1" ht="51">
      <c r="A25" s="35" t="s">
        <v>90</v>
      </c>
      <c r="B25" s="28" t="s">
        <v>91</v>
      </c>
      <c r="C25" s="28" t="s">
        <v>81</v>
      </c>
    </row>
    <row r="27" spans="1:3">
      <c r="A27" s="9" t="s">
        <v>64</v>
      </c>
      <c r="B27" s="60"/>
      <c r="C27" s="60"/>
    </row>
    <row r="28" spans="1:3">
      <c r="A28" s="9" t="s">
        <v>82</v>
      </c>
      <c r="B28" s="60"/>
      <c r="C28" s="60"/>
    </row>
    <row r="29" spans="1:3">
      <c r="A29" s="9" t="s">
        <v>50</v>
      </c>
      <c r="B29" s="60"/>
      <c r="C29" s="60"/>
    </row>
    <row r="30" spans="1:3">
      <c r="A30" s="9" t="s">
        <v>83</v>
      </c>
      <c r="B30" s="60"/>
      <c r="C30" s="60"/>
    </row>
    <row r="31" spans="1:3">
      <c r="A31" s="9" t="s">
        <v>84</v>
      </c>
      <c r="B31" s="60"/>
      <c r="C31" s="60"/>
    </row>
    <row r="32" spans="1:3">
      <c r="A32" s="9" t="s">
        <v>63</v>
      </c>
      <c r="B32" s="60"/>
      <c r="C32" s="60"/>
    </row>
    <row r="33" spans="1:3">
      <c r="A33" s="9" t="s">
        <v>85</v>
      </c>
      <c r="B33" s="34">
        <f>SUM(B27:B32)</f>
        <v>0</v>
      </c>
      <c r="C33" s="34">
        <f>SUM(C27:C32)</f>
        <v>0</v>
      </c>
    </row>
    <row r="34" spans="1:3" ht="17.100000000000001">
      <c r="A34" s="9" t="s">
        <v>86</v>
      </c>
      <c r="B34" s="34">
        <f>SUM(B33:C33)</f>
        <v>0</v>
      </c>
      <c r="C34" s="3" t="s">
        <v>87</v>
      </c>
    </row>
    <row r="35" spans="1:3">
      <c r="A35" s="9" t="s">
        <v>88</v>
      </c>
      <c r="B35" s="34" t="e">
        <f>B33/B34*100</f>
        <v>#DIV/0!</v>
      </c>
      <c r="C35" s="34" t="e">
        <f>C33/B34*100</f>
        <v>#DIV/0!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B37A5-C0FF-4B98-8F95-D053ED8DA584}">
  <dimension ref="B1:V7"/>
  <sheetViews>
    <sheetView workbookViewId="0">
      <selection activeCell="J9" sqref="J9"/>
    </sheetView>
  </sheetViews>
  <sheetFormatPr defaultColWidth="8.875" defaultRowHeight="15.95"/>
  <cols>
    <col min="1" max="1" width="4.375" customWidth="1"/>
    <col min="2" max="2" width="23.5" customWidth="1"/>
    <col min="3" max="3" width="3.875" customWidth="1"/>
    <col min="4" max="4" width="20.125" customWidth="1"/>
    <col min="5" max="5" width="4" customWidth="1"/>
    <col min="6" max="6" width="23.125" customWidth="1"/>
    <col min="7" max="7" width="3.625" customWidth="1"/>
    <col min="8" max="8" width="22.625" customWidth="1"/>
    <col min="9" max="9" width="3.125" customWidth="1"/>
    <col min="10" max="10" width="25.625" customWidth="1"/>
    <col min="11" max="11" width="4.125" customWidth="1"/>
    <col min="12" max="12" width="22.625" customWidth="1"/>
    <col min="13" max="13" width="4.125" customWidth="1"/>
    <col min="14" max="14" width="25.625" customWidth="1"/>
    <col min="15" max="15" width="3.625" customWidth="1"/>
    <col min="16" max="16" width="17.625" customWidth="1"/>
    <col min="17" max="17" width="4" customWidth="1"/>
    <col min="18" max="18" width="12.625" customWidth="1"/>
    <col min="19" max="19" width="3.625" customWidth="1"/>
    <col min="20" max="20" width="13.5" customWidth="1"/>
    <col min="21" max="21" width="4" customWidth="1"/>
    <col min="22" max="22" width="20.125" customWidth="1"/>
  </cols>
  <sheetData>
    <row r="1" spans="2:22">
      <c r="B1" t="s">
        <v>5</v>
      </c>
      <c r="D1" t="s">
        <v>6</v>
      </c>
      <c r="F1" t="s">
        <v>92</v>
      </c>
      <c r="H1" t="s">
        <v>93</v>
      </c>
      <c r="J1" t="s">
        <v>94</v>
      </c>
      <c r="L1" t="s">
        <v>95</v>
      </c>
      <c r="N1" t="s">
        <v>96</v>
      </c>
      <c r="P1" t="s">
        <v>97</v>
      </c>
      <c r="R1" s="50" t="s">
        <v>8</v>
      </c>
      <c r="S1" s="50"/>
      <c r="T1" s="50" t="s">
        <v>9</v>
      </c>
      <c r="U1" s="50"/>
      <c r="V1" s="50" t="s">
        <v>10</v>
      </c>
    </row>
    <row r="2" spans="2:22">
      <c r="B2" t="s">
        <v>15</v>
      </c>
      <c r="D2" t="s">
        <v>82</v>
      </c>
      <c r="F2" t="s">
        <v>20</v>
      </c>
      <c r="H2" t="s">
        <v>30</v>
      </c>
      <c r="J2" t="s">
        <v>41</v>
      </c>
      <c r="L2" t="s">
        <v>20</v>
      </c>
      <c r="N2" t="s">
        <v>51</v>
      </c>
      <c r="P2" t="s">
        <v>55</v>
      </c>
      <c r="R2" t="s">
        <v>98</v>
      </c>
      <c r="T2" t="s">
        <v>99</v>
      </c>
      <c r="V2" t="s">
        <v>100</v>
      </c>
    </row>
    <row r="3" spans="2:22">
      <c r="B3" t="s">
        <v>16</v>
      </c>
      <c r="D3" t="s">
        <v>62</v>
      </c>
      <c r="F3" t="s">
        <v>21</v>
      </c>
      <c r="H3" t="s">
        <v>31</v>
      </c>
      <c r="J3" t="s">
        <v>42</v>
      </c>
      <c r="L3" t="s">
        <v>21</v>
      </c>
      <c r="N3" t="s">
        <v>43</v>
      </c>
      <c r="P3" t="s">
        <v>43</v>
      </c>
      <c r="R3" t="s">
        <v>101</v>
      </c>
      <c r="T3" t="s">
        <v>102</v>
      </c>
      <c r="V3" t="s">
        <v>103</v>
      </c>
    </row>
    <row r="4" spans="2:22">
      <c r="B4" t="s">
        <v>17</v>
      </c>
      <c r="D4" t="s">
        <v>64</v>
      </c>
      <c r="F4" t="s">
        <v>22</v>
      </c>
      <c r="H4" t="s">
        <v>32</v>
      </c>
      <c r="J4" t="s">
        <v>21</v>
      </c>
      <c r="L4" t="s">
        <v>22</v>
      </c>
      <c r="N4" t="s">
        <v>24</v>
      </c>
      <c r="P4" t="s">
        <v>56</v>
      </c>
      <c r="V4" t="s">
        <v>104</v>
      </c>
    </row>
    <row r="5" spans="2:22">
      <c r="B5" t="s">
        <v>105</v>
      </c>
      <c r="D5" t="s">
        <v>50</v>
      </c>
      <c r="F5" t="s">
        <v>23</v>
      </c>
      <c r="H5" t="s">
        <v>106</v>
      </c>
      <c r="J5" t="s">
        <v>43</v>
      </c>
      <c r="L5" t="s">
        <v>23</v>
      </c>
      <c r="P5" t="s">
        <v>24</v>
      </c>
    </row>
    <row r="6" spans="2:22">
      <c r="B6" t="s">
        <v>19</v>
      </c>
      <c r="D6" t="s">
        <v>52</v>
      </c>
      <c r="F6" t="s">
        <v>24</v>
      </c>
      <c r="H6" t="s">
        <v>24</v>
      </c>
      <c r="J6" t="s">
        <v>44</v>
      </c>
      <c r="L6" t="s">
        <v>107</v>
      </c>
    </row>
    <row r="7" spans="2:22">
      <c r="D7" t="s">
        <v>54</v>
      </c>
      <c r="J7" t="s">
        <v>108</v>
      </c>
      <c r="L7" t="s">
        <v>24</v>
      </c>
    </row>
  </sheetData>
  <sheetProtection sheet="1" objects="1" scenarios="1"/>
  <pageMargins left="0.7" right="0.7" top="0.75" bottom="0.75" header="0.3" footer="0.3"/>
  <pageSetup paperSize="9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22652314C9A343BAA62ACFBB69AAED" ma:contentTypeVersion="13" ma:contentTypeDescription="Create a new document." ma:contentTypeScope="" ma:versionID="4dff8cabb8bfbab53ededb761a5368fc">
  <xsd:schema xmlns:xsd="http://www.w3.org/2001/XMLSchema" xmlns:xs="http://www.w3.org/2001/XMLSchema" xmlns:p="http://schemas.microsoft.com/office/2006/metadata/properties" xmlns:ns2="52df5d6b-9c3d-4d94-944c-47293c5dbadd" xmlns:ns3="c1b27ddc-b3d6-4eba-9f1e-049a7bdb4fd3" targetNamespace="http://schemas.microsoft.com/office/2006/metadata/properties" ma:root="true" ma:fieldsID="e5746ea43fa936afbd575fbd632c9747" ns2:_="" ns3:_="">
    <xsd:import namespace="52df5d6b-9c3d-4d94-944c-47293c5dbadd"/>
    <xsd:import namespace="c1b27ddc-b3d6-4eba-9f1e-049a7bdb4f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f5d6b-9c3d-4d94-944c-47293c5dbad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2" nillable="true" ma:displayName="Taxonomy Catch All Column" ma:hidden="true" ma:list="{822faf2c-9733-47e2-8968-d8f27b6dc15c}" ma:internalName="TaxCatchAll" ma:showField="CatchAllData" ma:web="52df5d6b-9c3d-4d94-944c-47293c5dba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27ddc-b3d6-4eba-9f1e-049a7bdb4f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e38b620-74d8-4d44-bbf2-2a4b891a7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df5d6b-9c3d-4d94-944c-47293c5dbadd" xsi:nil="true"/>
    <lcf76f155ced4ddcb4097134ff3c332f xmlns="c1b27ddc-b3d6-4eba-9f1e-049a7bdb4fd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8DE6103-CDBA-4EBC-97E8-0415DFF1B742}"/>
</file>

<file path=customXml/itemProps2.xml><?xml version="1.0" encoding="utf-8"?>
<ds:datastoreItem xmlns:ds="http://schemas.openxmlformats.org/officeDocument/2006/customXml" ds:itemID="{C1B2A2CB-EA65-4E79-AB6D-86DF30A63A3D}"/>
</file>

<file path=customXml/itemProps3.xml><?xml version="1.0" encoding="utf-8"?>
<ds:datastoreItem xmlns:ds="http://schemas.openxmlformats.org/officeDocument/2006/customXml" ds:itemID="{6E780934-CAF0-4338-9E4F-DAFADDA9F29E}"/>
</file>

<file path=customXml/itemProps4.xml><?xml version="1.0" encoding="utf-8"?>
<ds:datastoreItem xmlns:ds="http://schemas.openxmlformats.org/officeDocument/2006/customXml" ds:itemID="{2DBA593F-3AD7-43EF-9829-F71A9A2F88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Marikka Frances</dc:creator>
  <cp:keywords/>
  <dc:description/>
  <cp:lastModifiedBy/>
  <cp:revision/>
  <dcterms:created xsi:type="dcterms:W3CDTF">2022-04-03T08:57:08Z</dcterms:created>
  <dcterms:modified xsi:type="dcterms:W3CDTF">2022-07-14T03:30:03Z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0x0101004F388A43E36E2A43B0252F4BA6AC58BB</vt:lpwstr>
  </property>
</Properties>
</file>